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20" activeTab="3"/>
  </bookViews>
  <sheets>
    <sheet name="अर्धवार्षिक प्रगति" sheetId="1" r:id="rId1"/>
    <sheet name="पुष २४ सम्म प्रगति" sheetId="2" r:id="rId2"/>
    <sheet name="प्रथम चौमासिक प्रगति" sheetId="3" r:id="rId3"/>
    <sheet name="वार्षिक बजेट" sheetId="4" r:id="rId4"/>
  </sheets>
  <definedNames>
    <definedName name="_xlnm.Print_Area" localSheetId="0">'अर्धवार्षिक प्रगति'!$A$1:$M$213</definedName>
  </definedNames>
  <calcPr calcId="124519"/>
</workbook>
</file>

<file path=xl/calcChain.xml><?xml version="1.0" encoding="utf-8"?>
<calcChain xmlns="http://schemas.openxmlformats.org/spreadsheetml/2006/main">
  <c r="J213" i="1"/>
  <c r="L84"/>
  <c r="L200"/>
  <c r="L174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8"/>
  <c r="L159"/>
  <c r="L160"/>
  <c r="L161"/>
  <c r="L162"/>
  <c r="L163"/>
  <c r="L164"/>
  <c r="L165"/>
  <c r="L166"/>
  <c r="L167"/>
  <c r="L168"/>
  <c r="L169"/>
  <c r="L170"/>
  <c r="L171"/>
  <c r="L173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6"/>
  <c r="L197"/>
  <c r="L198"/>
  <c r="L199"/>
  <c r="L121"/>
  <c r="L202"/>
  <c r="K200"/>
  <c r="J200"/>
  <c r="J201" s="1"/>
  <c r="H200"/>
  <c r="G200"/>
  <c r="G201" s="1"/>
  <c r="E200"/>
  <c r="K194"/>
  <c r="J194"/>
  <c r="I194"/>
  <c r="H194"/>
  <c r="G194"/>
  <c r="E194"/>
  <c r="E201" s="1"/>
  <c r="K172"/>
  <c r="J172"/>
  <c r="I172"/>
  <c r="H172"/>
  <c r="G172"/>
  <c r="E172"/>
  <c r="K156"/>
  <c r="I156"/>
  <c r="H156"/>
  <c r="G156"/>
  <c r="E156"/>
  <c r="K117"/>
  <c r="J117"/>
  <c r="G117"/>
  <c r="E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3"/>
  <c r="L82"/>
  <c r="L81"/>
  <c r="L80"/>
  <c r="L79"/>
  <c r="K78"/>
  <c r="J78"/>
  <c r="I78"/>
  <c r="H78"/>
  <c r="G78"/>
  <c r="E78"/>
  <c r="L77"/>
  <c r="L76"/>
  <c r="L75"/>
  <c r="L74"/>
  <c r="K73"/>
  <c r="J73"/>
  <c r="I73"/>
  <c r="G73"/>
  <c r="E73"/>
  <c r="L72"/>
  <c r="L71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39"/>
  <c r="L17"/>
  <c r="L16"/>
  <c r="L15"/>
  <c r="L14"/>
  <c r="L13"/>
  <c r="L12"/>
  <c r="L11"/>
  <c r="L10"/>
  <c r="L9"/>
  <c r="L8"/>
  <c r="L7"/>
  <c r="L198" i="3"/>
  <c r="G198"/>
  <c r="G199" s="1"/>
  <c r="D198"/>
  <c r="N197"/>
  <c r="L197"/>
  <c r="M197" s="1"/>
  <c r="K197"/>
  <c r="K198" s="1"/>
  <c r="J197"/>
  <c r="J198" s="1"/>
  <c r="I197"/>
  <c r="I198" s="1"/>
  <c r="I199" s="1"/>
  <c r="H197"/>
  <c r="G197"/>
  <c r="F197"/>
  <c r="E197"/>
  <c r="D197"/>
  <c r="M196"/>
  <c r="M195"/>
  <c r="M194"/>
  <c r="M193"/>
  <c r="N192"/>
  <c r="N198" s="1"/>
  <c r="N199" s="1"/>
  <c r="L192"/>
  <c r="M192" s="1"/>
  <c r="K192"/>
  <c r="J192"/>
  <c r="I192"/>
  <c r="H192"/>
  <c r="H198" s="1"/>
  <c r="H199" s="1"/>
  <c r="G192"/>
  <c r="F192"/>
  <c r="F198" s="1"/>
  <c r="F199" s="1"/>
  <c r="E192"/>
  <c r="D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N170"/>
  <c r="L170"/>
  <c r="M170" s="1"/>
  <c r="K170"/>
  <c r="J170"/>
  <c r="I170"/>
  <c r="H170"/>
  <c r="G170"/>
  <c r="F170"/>
  <c r="E170"/>
  <c r="E198" s="1"/>
  <c r="D170"/>
  <c r="M169"/>
  <c r="M168"/>
  <c r="M167"/>
  <c r="M166"/>
  <c r="M165"/>
  <c r="M164"/>
  <c r="M163"/>
  <c r="M162"/>
  <c r="M161"/>
  <c r="M160"/>
  <c r="M159"/>
  <c r="M158"/>
  <c r="M157"/>
  <c r="M156"/>
  <c r="M155"/>
  <c r="L154"/>
  <c r="M154" s="1"/>
  <c r="K154"/>
  <c r="J154"/>
  <c r="I154"/>
  <c r="H154"/>
  <c r="G154"/>
  <c r="F154"/>
  <c r="E154"/>
  <c r="D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N116"/>
  <c r="I116"/>
  <c r="F116"/>
  <c r="N115"/>
  <c r="L115"/>
  <c r="L116" s="1"/>
  <c r="M116" s="1"/>
  <c r="K115"/>
  <c r="K116" s="1"/>
  <c r="J115"/>
  <c r="I115"/>
  <c r="H115"/>
  <c r="G115"/>
  <c r="G116" s="1"/>
  <c r="F115"/>
  <c r="E115"/>
  <c r="E116" s="1"/>
  <c r="D115"/>
  <c r="D116" s="1"/>
  <c r="D199" s="1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N77"/>
  <c r="L77"/>
  <c r="M77" s="1"/>
  <c r="K77"/>
  <c r="J77"/>
  <c r="I77"/>
  <c r="H77"/>
  <c r="G77"/>
  <c r="F77"/>
  <c r="E77"/>
  <c r="D77"/>
  <c r="M76"/>
  <c r="M75"/>
  <c r="M74"/>
  <c r="M73"/>
  <c r="N72"/>
  <c r="L72"/>
  <c r="M72" s="1"/>
  <c r="K72"/>
  <c r="J72"/>
  <c r="J116" s="1"/>
  <c r="I72"/>
  <c r="H72"/>
  <c r="H116" s="1"/>
  <c r="G72"/>
  <c r="F72"/>
  <c r="E72"/>
  <c r="D72"/>
  <c r="M71"/>
  <c r="M70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197" i="2"/>
  <c r="L198" s="1"/>
  <c r="K197"/>
  <c r="J197"/>
  <c r="J198" s="1"/>
  <c r="I197"/>
  <c r="I198" s="1"/>
  <c r="H197"/>
  <c r="H198" s="1"/>
  <c r="G197"/>
  <c r="G198" s="1"/>
  <c r="F197"/>
  <c r="F198" s="1"/>
  <c r="C197"/>
  <c r="C198" s="1"/>
  <c r="K196"/>
  <c r="K195"/>
  <c r="K194"/>
  <c r="K193"/>
  <c r="L192"/>
  <c r="J192"/>
  <c r="K192" s="1"/>
  <c r="I192"/>
  <c r="H192"/>
  <c r="G192"/>
  <c r="F192"/>
  <c r="C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L170"/>
  <c r="K170"/>
  <c r="J170"/>
  <c r="I170"/>
  <c r="H170"/>
  <c r="G170"/>
  <c r="F170"/>
  <c r="C170"/>
  <c r="K169"/>
  <c r="K168"/>
  <c r="K167"/>
  <c r="K166"/>
  <c r="K165"/>
  <c r="K164"/>
  <c r="K163"/>
  <c r="K162"/>
  <c r="K161"/>
  <c r="K160"/>
  <c r="K159"/>
  <c r="K158"/>
  <c r="K157"/>
  <c r="K156"/>
  <c r="K155"/>
  <c r="J154"/>
  <c r="K154" s="1"/>
  <c r="H154"/>
  <c r="G154"/>
  <c r="F154"/>
  <c r="C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L115"/>
  <c r="L116" s="1"/>
  <c r="J115"/>
  <c r="J116" s="1"/>
  <c r="I115"/>
  <c r="I116" s="1"/>
  <c r="H115"/>
  <c r="H116" s="1"/>
  <c r="G115"/>
  <c r="G116" s="1"/>
  <c r="F115"/>
  <c r="F116" s="1"/>
  <c r="C115"/>
  <c r="K115" s="1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L77"/>
  <c r="J77"/>
  <c r="K77" s="1"/>
  <c r="I77"/>
  <c r="H77"/>
  <c r="G77"/>
  <c r="F77"/>
  <c r="C77"/>
  <c r="K76"/>
  <c r="K75"/>
  <c r="K74"/>
  <c r="K73"/>
  <c r="J72"/>
  <c r="K72" s="1"/>
  <c r="I72"/>
  <c r="H72"/>
  <c r="F72"/>
  <c r="C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G118" i="1" l="1"/>
  <c r="L194"/>
  <c r="E118"/>
  <c r="E203" s="1"/>
  <c r="L156"/>
  <c r="L172"/>
  <c r="K201"/>
  <c r="L201" s="1"/>
  <c r="J118"/>
  <c r="L78"/>
  <c r="K118"/>
  <c r="L73"/>
  <c r="I201"/>
  <c r="H203"/>
  <c r="L117"/>
  <c r="E199" i="3"/>
  <c r="M198"/>
  <c r="K199"/>
  <c r="J199"/>
  <c r="M115"/>
  <c r="L199"/>
  <c r="M199" s="1"/>
  <c r="L199" i="2"/>
  <c r="J199"/>
  <c r="K199" s="1"/>
  <c r="K198"/>
  <c r="I199"/>
  <c r="H199"/>
  <c r="G199"/>
  <c r="F199"/>
  <c r="C199"/>
  <c r="C116"/>
  <c r="K116" s="1"/>
  <c r="M118" i="1" l="1"/>
  <c r="L118"/>
  <c r="K203"/>
  <c r="L203" s="1"/>
  <c r="J203"/>
  <c r="I203"/>
  <c r="G203"/>
</calcChain>
</file>

<file path=xl/sharedStrings.xml><?xml version="1.0" encoding="utf-8"?>
<sst xmlns="http://schemas.openxmlformats.org/spreadsheetml/2006/main" count="2705" uniqueCount="488">
  <si>
    <t xml:space="preserve">चालु आ ब २०७९।८० को स्वीकृत बजेट तथा कार्यक्रम कार्यान्वयन योजना </t>
  </si>
  <si>
    <t>क्र. स.</t>
  </si>
  <si>
    <t>क्रियाकलाप कोड</t>
  </si>
  <si>
    <t>क्रियाकलाप</t>
  </si>
  <si>
    <t>वजेट उपशिर्षक</t>
  </si>
  <si>
    <t>कार्यान्वयन हुने चौमासिक</t>
  </si>
  <si>
    <t xml:space="preserve">कैफियत (कार्यान्वयन नभएकाको हकमा  हुन नसक्ने कारण) </t>
  </si>
  <si>
    <t>कार्यालयको नाम: सामाजिक विकास कार्यालय, बझाङ्ग</t>
  </si>
  <si>
    <t>क्र.स.</t>
  </si>
  <si>
    <t>कार्यक्रम / क्रियाकलाप</t>
  </si>
  <si>
    <t>बजेटको श्रोत</t>
  </si>
  <si>
    <t>इकाई</t>
  </si>
  <si>
    <t>बार्षिक लक्ष्य</t>
  </si>
  <si>
    <t>प्रगतिको अवस्था</t>
  </si>
  <si>
    <t>विनियोजित बजेट(रु. लाखमा)</t>
  </si>
  <si>
    <t>लक्ष्य</t>
  </si>
  <si>
    <t>कार्यान्वयन हुने महिना</t>
  </si>
  <si>
    <t>क्रियाकलाप सञ्चालनको अवस्था</t>
  </si>
  <si>
    <t>भौतिक</t>
  </si>
  <si>
    <t>वित्तीय प्रगति रकममा</t>
  </si>
  <si>
    <t>प्रतिशत</t>
  </si>
  <si>
    <t>अनुगमन भए नभएको</t>
  </si>
  <si>
    <t>अ) पूँजीगत खर्च अन्तर्गतका कार्यक्रमहरु</t>
  </si>
  <si>
    <t>वार्षिक विकास कायर्क्रम</t>
  </si>
  <si>
    <t>आर्थिक वर्ष : 2079/80</t>
  </si>
  <si>
    <t>१०) वार्षिक बजेट (रू): 1821.45</t>
  </si>
  <si>
    <t>११) आयोजनाको कुल लागत (रू):</t>
  </si>
  <si>
    <t>बजेट उपशीर्षक नं : 35001012</t>
  </si>
  <si>
    <t>क) आन्तरिक :</t>
  </si>
  <si>
    <t>1)</t>
  </si>
  <si>
    <t>1) प्रदेश सरकार:</t>
  </si>
  <si>
    <t>प्रदेश सरकार : 18,21.45</t>
  </si>
  <si>
    <t>मन्त्रालय :सामाजिक विकास मन्त्रालय</t>
  </si>
  <si>
    <t>2) स्थानीय निकाय /संस्था :</t>
  </si>
  <si>
    <t>विभाग/ संस्था : शिक्षा विकास निर्देशनालय</t>
  </si>
  <si>
    <t>3) जनसहभागिता :</t>
  </si>
  <si>
    <t>कार्यक्रम / आयोजनाको नाम : सामाजिक विकास कार्यालयहरु</t>
  </si>
  <si>
    <t>ख) वैदेशिक:</t>
  </si>
  <si>
    <t>अनुदान : 0</t>
  </si>
  <si>
    <t>अनुदान :</t>
  </si>
  <si>
    <t>स्थान :(क) जिल्ला : सामाजिक विकास कार्यालय, बझांग</t>
  </si>
  <si>
    <t>वैदेशिक ऋण : 0</t>
  </si>
  <si>
    <t>वैदेशिक ऋण :</t>
  </si>
  <si>
    <t>आयोजना शुरु भएको मिति :</t>
  </si>
  <si>
    <t>ग) संघ अनुदान :</t>
  </si>
  <si>
    <t>ग) सटही दर :</t>
  </si>
  <si>
    <t>आयोजना पुरा हुने मिति :</t>
  </si>
  <si>
    <t>घ) दातृ संस्था :</t>
  </si>
  <si>
    <t>आयोजना/ कार्यालय प्रमुखको नाम : .</t>
  </si>
  <si>
    <t>१२) गत आ. व. सम्मको खर्च (रु) (सोझै भुक्तानी तथा वस्तुगत समेत )0</t>
  </si>
  <si>
    <t>(रु.लाखमा)</t>
  </si>
  <si>
    <t>खर्च शीर्षक</t>
  </si>
  <si>
    <t>आयोजनाको कुल क्रियाकलापको</t>
  </si>
  <si>
    <t>सम्पूर्ण कार्य मध्ये गत आ. व. सम्मको</t>
  </si>
  <si>
    <t>पहिलो चौमासिक</t>
  </si>
  <si>
    <t>दोस्रो चौमासिक</t>
  </si>
  <si>
    <t>तेस्रो चौमासिक</t>
  </si>
  <si>
    <t>कैफियत</t>
  </si>
  <si>
    <t>परिमाण</t>
  </si>
  <si>
    <t>भार</t>
  </si>
  <si>
    <t>लागत</t>
  </si>
  <si>
    <t>बजेट</t>
  </si>
  <si>
    <t>शिक्षा</t>
  </si>
  <si>
    <t>11.1.2.455.1</t>
  </si>
  <si>
    <t>कुलमष्टजन मावि भातेखोला मष्टा ४ बझाङ्ग (विशेष शुस्त मनस्थिति श्रोत कक्षा भवन निर्माण)(सामुदायिक विद्यालयहरुमा ४ कोठे भवन निर्माण (फर्निचर सहित))</t>
  </si>
  <si>
    <t>भवन</t>
  </si>
  <si>
    <t>  </t>
  </si>
  <si>
    <t>11.1.2.24.477</t>
  </si>
  <si>
    <t>सुनीपिपल चौर उ. मा. वि. ज.न.पा. ७ सुबेडा बझांग(चार कोठे विद्यालय भवन निर्माण)</t>
  </si>
  <si>
    <t>11.1.2.438.485</t>
  </si>
  <si>
    <t>जगदम्बा मावि खप्तडछान्‍ना गापा १ बझाङ्ग(सामुदायिक विद्यालयहरुमा २ कोठे भवन निर्माण ( फर्निचर सहित))</t>
  </si>
  <si>
    <t>11.1.2.438.486</t>
  </si>
  <si>
    <t>धौलदेव निमावी सुर्मा गापा ५ बझाङ्ग(सामुदायिक विद्यालयहरुमा २ कोठे भवन निर्माण ( फर्निचर सहित))</t>
  </si>
  <si>
    <t>11.1.2.438.487</t>
  </si>
  <si>
    <t>आधारबगर मावि सुर्मा गापा २ बझाङ्ग(सामुदायिक विद्यालयहरुमा २ कोठे भवन निर्माण ( फर्निचर सहित))</t>
  </si>
  <si>
    <t>11.1.2.438.490</t>
  </si>
  <si>
    <t>मष्टा आधारभूत विद्यालय तलकोट गापा १ बझाङ्ग(सामुदायिक विद्यालयहरुमा २ कोठे भवन निर्माण ( फर्निचर सहित))</t>
  </si>
  <si>
    <t>11.1.2.438.491</t>
  </si>
  <si>
    <t>ऐश्‍वर्य आवि खप्तडछान्‍ना ४ बझाङ्ग(सामुदायिक विद्यालयहरुमा २ कोठे भवन निर्माण ( फर्निचर सहित))</t>
  </si>
  <si>
    <t>11.1.2.438.495</t>
  </si>
  <si>
    <t>कैलाश मावि केदारस्यू गापा २ बझाङ्ग(सामुदायिक विद्यालयहरुमा २ कोठे भवन निर्माण ( फर्निचर सहित))</t>
  </si>
  <si>
    <t>11.1.2.438.497</t>
  </si>
  <si>
    <t>भैरव निमावि जनपा ५ बझाङ्ग(सामुदायिक विद्यालयहरुमा २ कोठे भवन निर्माण ( फर्निचर सहित))</t>
  </si>
  <si>
    <t>11.1.2.512</t>
  </si>
  <si>
    <t>ब्रह्मदेउ बालविकास सामुदायिक भवन केदारस्यू ६ बझाङ्ग</t>
  </si>
  <si>
    <t>11.1.2.438.519</t>
  </si>
  <si>
    <t>कालिका आवि काप्रिगाउँ छविसपाथिभेरा १ बझाङ्ग(सामुदायिक विद्यालयहरुमा २ कोठे भवन निर्माण ( फर्निचर सहित))</t>
  </si>
  <si>
    <t>11.1.2.438.520</t>
  </si>
  <si>
    <t>भगवति आवि जनपा ४ गडखेत बझाङ्ग(सामुदायिक विद्यालयहरुमा २ कोठे भवन निर्माण ( फर्निचर सहित))</t>
  </si>
  <si>
    <t>11.1.2.438.521</t>
  </si>
  <si>
    <t>सुर्मा प्रावि दम्धुर जनपा १० बझाङ्ग(सामुदायिक विद्यालयहरुमा २ कोठे भवन निर्माण ( फर्निचर सहित))</t>
  </si>
  <si>
    <t>11.1.2.438.568</t>
  </si>
  <si>
    <t>श्री देवस्थली आवि जनपा ७ छयाला बझाङ्ग(सामुदायिक विद्यालयहरुमा २ कोठे भवन निर्माण ( फर्निचर सहित))</t>
  </si>
  <si>
    <t>11.1.2.438.570</t>
  </si>
  <si>
    <t>महेन्द्र मावि गैरिज्यावन बुनपा १ दहबगर बझाङ्ग(सामुदायिक विद्यालयहरुमा २ कोठे भवन निर्माण ( फर्निचर सहित))</t>
  </si>
  <si>
    <t>11.1.2.438.599</t>
  </si>
  <si>
    <t>नानन प्रावि तलकोट गापा ५ थापागाउँ(सामुदायिक विद्यालयहरुमा २ कोठे भवन निर्माण ( फर्निचर सहित))</t>
  </si>
  <si>
    <t>11.1.2.438.600</t>
  </si>
  <si>
    <t>देवदुर्गा प्रावि थलारा गापा ५ बझाङ्ग(सामुदायिक विद्यालयहरुमा २ कोठे भवन निर्माण ( फर्निचर सहित))</t>
  </si>
  <si>
    <t>11.1.2.438.601</t>
  </si>
  <si>
    <t>भगवती बाँठपाला आ वि २ कोठे भवन थलारा गा पा ४ बझाङ्ग(सामुदायिक विद्यालयहरुमा २ कोठे भवन निर्माण ( फर्निचर सहित))</t>
  </si>
  <si>
    <t>11.1.2.438.602</t>
  </si>
  <si>
    <t>काडा प्रा वि २ कोठे भवन निर्माण सुर्मा ४ बझाङ्ग(सामुदायिक विद्यालयहरुमा २ कोठे भवन निर्माण ( फर्निचर सहित))</t>
  </si>
  <si>
    <t>11.1.2.438.603</t>
  </si>
  <si>
    <t>जगदम्बा आ वि खोलामोरा २ कोठे भवन निर्माण (गतसालको बाढीले पूर्ण रुपले क्षती) खप्तड छान्ना गा पा १(सामुदायिक विद्यालयहरुमा २ कोठे भवन निर्माण ( फर्निचर सहित))</t>
  </si>
  <si>
    <t>11.1.2.438.604</t>
  </si>
  <si>
    <t>हिमालय आ वि भवन निर्माण खौला सुर्मा गा पा ४(सामुदायिक विद्यालयहरुमा २ कोठे भवन निर्माण ( फर्निचर सहित))</t>
  </si>
  <si>
    <t>11.1.2.438.605</t>
  </si>
  <si>
    <t>थलारा मा वि भवन निर्माण छविस पाथिभरा गा पा ५(सामुदायिक विद्यालयहरुमा २ कोठे भवन निर्माण ( फर्निचर सहित))</t>
  </si>
  <si>
    <t>11.1.2.438.609</t>
  </si>
  <si>
    <t>सन्तोषी आ वि २ कोठे भवन छबिसपाथिभरा ३ बझाङ(सामुदायिक विद्यालयहरुमा २ कोठे भवन निर्माण ( फर्निचर सहित))</t>
  </si>
  <si>
    <t>11.1.2.438.610</t>
  </si>
  <si>
    <t>सुर्मा भवानी मा वि काडा चौर २ कोठे भवन केदारस्यू गा प ७ बझाङ्ग(सामुदायिक विद्यालयहरुमा २ कोठे भवन निर्माण ( फर्निचर सहित))</t>
  </si>
  <si>
    <t>11.1.2.438.611</t>
  </si>
  <si>
    <t>बाल विकास आ वि २ कोठे भवन बुङ्गल ४ बझाङ्ग(सामुदायिक विद्यालयहरुमा २ कोठे भवन निर्माण ( फर्निचर सहित))</t>
  </si>
  <si>
    <t>11.1.2.438.612</t>
  </si>
  <si>
    <t>श्री राम आ वि २ कोठे भवन बुङ्गल ९ बझाङ्ग(सामुदायिक विद्यालयहरुमा २ कोठे भवन निर्माण ( फर्निचर सहित))</t>
  </si>
  <si>
    <t>11.1.2.438.614</t>
  </si>
  <si>
    <t>शिशु आधारभुत विद्यालय २ कोठे भवन निर्माण छविस पाथिभरा गा पा २(सामुदायिक विद्यालयहरुमा २ कोठे भवन निर्माण ( फर्निचर सहित))</t>
  </si>
  <si>
    <t>11.1.2.438.718</t>
  </si>
  <si>
    <t>युवाशक्ती आ वि छविपाथिभरा ३ सुनखोला बझाङ(सामुदायिक विद्यालयहरुमा २ कोठे भवन निर्माण ( फर्निचर सहित))</t>
  </si>
  <si>
    <t>11.1.2.438.724</t>
  </si>
  <si>
    <t>शीव प्रा वि सुर्मा गापा ३ बझाङ्ग(सामुदायिक विद्यालयहरुमा २ कोठे भवन निर्माण ( फर्निचर सहित))</t>
  </si>
  <si>
    <t>11.1.2.438.729</t>
  </si>
  <si>
    <t>कैलाश प्रावि दुनगइरा बुनपा ८ बझाङ्ग(सामुदायिक विद्यालयहरुमा २ कोठे भवन निर्माण ( फर्निचर सहित))</t>
  </si>
  <si>
    <t>11.1.2.438.735</t>
  </si>
  <si>
    <t>भैरव आवि दुर्गाथली गापा ४ बझाङ्ग(सामुदायिक विद्यालयहरुमा २ कोठे भवन निर्माण ( फर्निचर सहित))</t>
  </si>
  <si>
    <t>11.1.2.438.741</t>
  </si>
  <si>
    <t>महादेव मावि अठपाली बुनपा ७ बझाङ्ग(सामुदायिक विद्यालयहरुमा २ कोठे भवन निर्माण ( फर्निचर सहित))</t>
  </si>
  <si>
    <t>11.1.2.438.768</t>
  </si>
  <si>
    <t>डाडाबाध आधारभुत विद्यालय २ कोठै भवन निर्माण थलारा गा पा ८ बझाङ्ग(सामुदायिक विद्यालयहरुमा २ कोठे भवन निर्माण ( फर्निचर सहित))</t>
  </si>
  <si>
    <t>11.4.21.47.28</t>
  </si>
  <si>
    <t>श्री भवानी आ वि खेलमैदान तल्कोट गा पा ४ बझाङ्ग(खेलमैदान निर्माण)</t>
  </si>
  <si>
    <t>संख्या</t>
  </si>
  <si>
    <t>11.4.22.347.1</t>
  </si>
  <si>
    <t>दलित आधारभूत विद्यालय सुर्मा गापा २ बझाङ्ग(घेरापर्खाल निर्माण)</t>
  </si>
  <si>
    <t>11.4.22.347.2</t>
  </si>
  <si>
    <t>डाडाबाग आधारभूत विद्यालय बुँगल नपा ८ बझाङ्ग(घेरापर्खाल निर्माण)</t>
  </si>
  <si>
    <t>11.4.22.347.3</t>
  </si>
  <si>
    <t>सृर्जना आवि बुँगल नपा ७ बझाङ्ग(घेरापर्खाल निर्माण)</t>
  </si>
  <si>
    <t>11.4.22.347.4</t>
  </si>
  <si>
    <t>जानकी आवि मष्टा गापा ५ बझाङ्ग(घेरापर्खाल निर्माण)</t>
  </si>
  <si>
    <t>11.4.22.347.5</t>
  </si>
  <si>
    <t>भवानी आवि मष्टा गापा ३ भिन्मड बझाङ्ग(घेरापर्खाल निर्माण)</t>
  </si>
  <si>
    <t>11.4.22.347.6</t>
  </si>
  <si>
    <t>महादेव आवि बद्डीज्यावन बुनपा ६ शौचालय र घरवार निर्माण(घेरापर्खाल निर्माण)</t>
  </si>
  <si>
    <t>11.4.22.347.7</t>
  </si>
  <si>
    <t>महादेव मावि अठपाली बुँगल बझाङ्ग(घेरापर्खाल निर्माण)</t>
  </si>
  <si>
    <t>11.4.22.347.8</t>
  </si>
  <si>
    <t>शारदा मावि शैनोडी बुनपा बझाङ्ग(घेरापर्खाल निर्माण)</t>
  </si>
  <si>
    <t>11.4.22.347.9</t>
  </si>
  <si>
    <t>कालथुम आवि सुर्मा गापा २ बझाङ्ग(घेरापर्खाल निर्माण)</t>
  </si>
  <si>
    <t>11.4.22.347.10</t>
  </si>
  <si>
    <t>आधारबगर मावि वित्थडचिर गापा बझाङ्ग(घेरापर्खाल निर्माण)</t>
  </si>
  <si>
    <t>11.4.22.347.11</t>
  </si>
  <si>
    <t>मष्टा आवि थलारा गापा ९ बझाङ्ग(घेरापर्खाल निर्माण)</t>
  </si>
  <si>
    <t>11.4.22.347.12</t>
  </si>
  <si>
    <t>बालविकास आवि बाजगाउँ बझाङ्ग(घेरापर्खाल निर्माण)</t>
  </si>
  <si>
    <t>11.4.22.347.58</t>
  </si>
  <si>
    <t>मंगलमय प्रावि मष्टा १ बझाङ्ग(घेरापर्खाल निर्माण)</t>
  </si>
  <si>
    <t>11.4.22.347.59</t>
  </si>
  <si>
    <t>शिव आधारभुत विद्यालय घेर वार सुर्मा ३ बझाङ्ग(घेरापर्खाल निर्माण)</t>
  </si>
  <si>
    <t>11.4.22.347.60</t>
  </si>
  <si>
    <t>सुर्मा स्वास्थ्य चौकी घेरवार सुर्मा ४ बझाङ्ग(घेरापर्खाल निर्माण)</t>
  </si>
  <si>
    <t>11.4.22.347.61</t>
  </si>
  <si>
    <t>गोरिशंकर आ वि घेरावार निर्माण मष्टा गा पा २ बझाङ्ग(घेरापर्खाल निर्माण)</t>
  </si>
  <si>
    <t>11.4.22.347.62</t>
  </si>
  <si>
    <t>दुर्गा देवी आ वि घेरावार तथा फिल्ड निर्माण तलकोट गा पा ६ बझाङ्ग(घेरापर्खाल निर्माण)</t>
  </si>
  <si>
    <t>11.4.22.347.63</t>
  </si>
  <si>
    <t>मेल्तडी मा वि लम्तडा घेरावार निर्माण खप्तडछान्ना गा पा ३ बझाङ्ग(घेरापर्खाल निर्माण)</t>
  </si>
  <si>
    <t>11.4.22.347.64</t>
  </si>
  <si>
    <t>बालविकास आ वि घेरापर्खाल निर्माण पिठातोला खप्तडछान्ना ५ बझाङ्ग(घेरापर्खाल निर्माण)</t>
  </si>
  <si>
    <t>11.4.22.347.65</t>
  </si>
  <si>
    <t>नमुना आ वि घेरपर्खाल निर्माण छविसपाथिभरा ७ बझाङ्ष(घेरापर्खाल निर्माण)</t>
  </si>
  <si>
    <t>11.4.22.347.66</t>
  </si>
  <si>
    <t>कफलसेरी मा वि घेरपर्खाल निर्माण बु न पा ६ बाढ(घेरापर्खाल निर्माण)</t>
  </si>
  <si>
    <t>11.4.22.347.67</t>
  </si>
  <si>
    <t>दलित आ वि घेरपर्खाल निर्माण सुर्मा गा पा २ बझाङ्ग(घेरापर्खाल निर्माण)</t>
  </si>
  <si>
    <t>11.4.22.347.386</t>
  </si>
  <si>
    <t>मष्टा आवि आमबगड थलारा गापा बझाङ्ग(घेरापर्खाल निर्माण)</t>
  </si>
  <si>
    <t>11.4.22.391</t>
  </si>
  <si>
    <t>सुनि पिपल चौर उमावि जनपा ७ सुवेडा बझाङ्ग फर्निचर फिक्चर्स</t>
  </si>
  <si>
    <t>11.4.22.347.398</t>
  </si>
  <si>
    <t>भगवती प्रा वि घेरावार खप्तडछान्ना ७ बझाङ्ग(घेरापर्खाल निर्माण)</t>
  </si>
  <si>
    <t>11.5.22.55.3</t>
  </si>
  <si>
    <t>शिव प्रावि सुर्मा गापा ३ बझाङ्ग(मर्मत संभार)</t>
  </si>
  <si>
    <t>11.5.22.55.4</t>
  </si>
  <si>
    <t>सत्यवादी मावि जनपा भोपुर बझाङ्ग(मर्मत संभार)</t>
  </si>
  <si>
    <t>11.5.22.55.59</t>
  </si>
  <si>
    <t>धुलि मावि साइपाल गापा ४ बझाङ्ग(मर्मत संभार)</t>
  </si>
  <si>
    <t>11.5.22.55.60</t>
  </si>
  <si>
    <t>भवानि आवि बुनपा ६ बझाङ्ग(मर्मत संभार)</t>
  </si>
  <si>
    <t>कार्यालय संचालन तथा प्रशासनिक खर्चहरु</t>
  </si>
  <si>
    <t>11.3.7.16</t>
  </si>
  <si>
    <t>कार्यालयलाइ आवश्यक पर्ने कम्प्यूटर, ल्यापटप, सिसि क्यामेरा, इन्भर्टर, ब्याट्री, युपिएस र प्र्रिन्टर लयायत अन्य सामग्री</t>
  </si>
  <si>
    <t>वटा</t>
  </si>
  <si>
    <t>11.6.13.34</t>
  </si>
  <si>
    <t>कार्यालयका लागी आवश्यक विभिन्न फर्निचर तथा फिक्चर्स खरिद</t>
  </si>
  <si>
    <t>युवा तथा खेलकुद</t>
  </si>
  <si>
    <t>11.4.21.47.25</t>
  </si>
  <si>
    <t>नारायण मा वि फिल्ड निर्माण ज न पा १ बझाङ्ग(खेलमैदान निर्माण)</t>
  </si>
  <si>
    <t>11.4.21.47.26</t>
  </si>
  <si>
    <t>श्री केदार आ वि खेलमैदान निर्माण बिथ्थडचिर गा पा २ बझाङ्ग(खेलमैदान निर्माण)</t>
  </si>
  <si>
    <t>11.4.21.47.27</t>
  </si>
  <si>
    <t>भुमिदेव आ वि खेलमैदान निर्माण जयपृथ्वी न पा ११ बझाङ्ग(खेलमैदान निर्माण)</t>
  </si>
  <si>
    <t>सामाजिक विकास</t>
  </si>
  <si>
    <t>11.4.22.368</t>
  </si>
  <si>
    <t>बिजगडा महिला सुरक्षित आवास (सेफ हाउस) खानेपानी शौचालय निर्माण तथा व्यवस्थापन बु न पा ५</t>
  </si>
  <si>
    <t>11.4.22.393</t>
  </si>
  <si>
    <t>दलित सामुदायिक भवन खोलभाडी चदारीवाडा जनपा ७ बझाङ्ग</t>
  </si>
  <si>
    <t>11.4.22.719</t>
  </si>
  <si>
    <t>शिव मन्दिर नौरा निर्माण छब्बीसपाथीभारा 10 बझाङ</t>
  </si>
  <si>
    <t>पटक</t>
  </si>
  <si>
    <t>11.4.22.732</t>
  </si>
  <si>
    <t>श्री भुमिभवानी मन्दिर निर्माण केदारस्युँ गा.पा 6 बझाङ</t>
  </si>
  <si>
    <t>11.4.22.753</t>
  </si>
  <si>
    <t>हरिचन्द्र आवी खर्का बगर बु न.पा ७ बझाङ</t>
  </si>
  <si>
    <t>11.4.22.759</t>
  </si>
  <si>
    <t>थलारा गाउँपालिका, बझाङ, १ जनता आ.वि. २ कोठे भवन निर्माण</t>
  </si>
  <si>
    <t>11.4.22.782</t>
  </si>
  <si>
    <t>बुंगल नगरपालिका, बझाङ, ८ कैलाश आ.वी. घेर पर्खाल</t>
  </si>
  <si>
    <t>11.4.22.783</t>
  </si>
  <si>
    <t>बुंगल नगरपालिका, बझाङ, ८ सत्य मा.वि. तोलीचौर घेर पर्खाल</t>
  </si>
  <si>
    <t>11.4.22.801</t>
  </si>
  <si>
    <t>थलारा गाउँपालिका, बझाङ, ८ धयाडीपाटा स्थित डाँडावाग देवता मन्दिर परिसरमा खानेपानी व्यवस्था, शौचालय निर्माण र घेराबार</t>
  </si>
  <si>
    <t>11.4.22.845</t>
  </si>
  <si>
    <t>मालीमाडु मन्दिर घेरवार दुर्गाथली-५, बझाङ</t>
  </si>
  <si>
    <t>11.4.22.849</t>
  </si>
  <si>
    <t>हिमालय माध्यामिक विद्यालय दाँतोला ४ कोठे भवन तलकोट गा.पा. वडा नं. ७ बझाङ</t>
  </si>
  <si>
    <t>11.4.22.850</t>
  </si>
  <si>
    <t>शिशु आधारभुत विद्यालय फिल्ड निर्माण छ.वि.स. पाथीभेरा गा.पा. वडा नं. २ बझाङ</t>
  </si>
  <si>
    <t>11.4.22.851</t>
  </si>
  <si>
    <t>चांदीपातल खेल मैदान निर्माण दुर्गाथली गा.पा. वडा नं. ५</t>
  </si>
  <si>
    <t>11.4.22.861</t>
  </si>
  <si>
    <t>सुनिकोट मा.वि. घेरबार तथा फर्निचर व्यवस्थापन तल्कोट गा.पा. वडा नं. १ बझाङ</t>
  </si>
  <si>
    <t>11.4.22.865</t>
  </si>
  <si>
    <t>वाढपाला आ.वि. २ कोठे भवन दुर्गाथली ३ मौलाली वाझाङ</t>
  </si>
  <si>
    <t>11.4.22.866</t>
  </si>
  <si>
    <t>धौलदेव मा.वि. सुर्मा ५ चार कोठे भवन, बझाङ</t>
  </si>
  <si>
    <t>11.4.22.867</t>
  </si>
  <si>
    <t>जनचेतना आवि २ कोठे भवन चिर वित्थड गापा ६ बझाङ</t>
  </si>
  <si>
    <t>11.4.22.868</t>
  </si>
  <si>
    <t>कैलास हिमाल आवि खेलमैदान तलकोट तलकोट ७ बझाङ</t>
  </si>
  <si>
    <t>11.4.22.870</t>
  </si>
  <si>
    <t>खापर देउ आधारभुत विद्यालय फिल्ड निर्माण रजडा तलकोट गा.पा. वडा नं.६ , तलकोट गा पा बझाङ</t>
  </si>
  <si>
    <t>11.4.22.897</t>
  </si>
  <si>
    <t>शिव आधारभूत विद्यालय घेरबार सुर्मा-३,</t>
  </si>
  <si>
    <t>11.4.22.898</t>
  </si>
  <si>
    <t>सुर्मा स्वास्थ्य चौकी घेरवार सुर्मा-४,</t>
  </si>
  <si>
    <t>11.4.22.899</t>
  </si>
  <si>
    <t>नन्दा देवी प्रा. वि. विद्यालय धनिधारा २ कोठे भवन निर्माण, सुर्मा-२</t>
  </si>
  <si>
    <t>11.4.22.900</t>
  </si>
  <si>
    <t>कांडा प्राथमिक विद्यालय २ कोठे भवन निर्माण, सुर्मा-४</t>
  </si>
  <si>
    <t>11.4.22.901</t>
  </si>
  <si>
    <t>विनायक वर्थिङ सेन्टर भवन निर्माण मष्टा ५</t>
  </si>
  <si>
    <t>11.4.22.902</t>
  </si>
  <si>
    <t>जानकी आ. वि. गेट निर्माण मष्टा - ५</t>
  </si>
  <si>
    <t>11.4.22.903</t>
  </si>
  <si>
    <t>सुनिकोट मा. वि. छात्र / छात्रा आवास भवन निर्माण तल्कोट- १, सुनिकोट</t>
  </si>
  <si>
    <t>11.4.22.904</t>
  </si>
  <si>
    <t>मेलतडी मावि घेरबार फिल्ड निर्माण लम्तडा खप्तड छान्ना-३</t>
  </si>
  <si>
    <t>11.4.22.905</t>
  </si>
  <si>
    <t>जाल्पा आधारभूत विद्यालय बाल उद्यान निर्माण ज न पा</t>
  </si>
  <si>
    <t>11.4.22.906</t>
  </si>
  <si>
    <t>जाल्पा उच्च मा.वि. विद्यालय छात्रवास निर्माण ज नपा ९</t>
  </si>
  <si>
    <t>11.4.22.907</t>
  </si>
  <si>
    <t>धौल्देउ प्रा.वि. विद्यालय मर्मत थलरा-४, गढ़ी गाउ</t>
  </si>
  <si>
    <t>11.4.22.908</t>
  </si>
  <si>
    <t>हिमालय प्रा.वि खौला २ कोठे भवन निर्माण सुर्मा-४</t>
  </si>
  <si>
    <t>11.4.22.909</t>
  </si>
  <si>
    <t>द्वारिका नाथ आ.वि दुईकोठे भवन निर्माण मष्टा ५ बझाङ</t>
  </si>
  <si>
    <t>11.4.22.910</t>
  </si>
  <si>
    <t>धुली मा.वि. खेल मैदान साईपाल - ४, बझाङ्ग</t>
  </si>
  <si>
    <t>11.4.22.952</t>
  </si>
  <si>
    <t>नमादेउ आ.वि. डाल्लेख घेरवार दुर्गाथली १ बझाङ्ग</t>
  </si>
  <si>
    <t>11.4.22.954</t>
  </si>
  <si>
    <t>दुर्गा मा.वि. विसौनाचौर घेरवार दुर्गाथली ७, बझाङ्ग</t>
  </si>
  <si>
    <t>11.4.22.955</t>
  </si>
  <si>
    <t>कालिका आ.वि. घेरवार तथा खेलमैदान निर्माण काप्रिगाउँ, बझाङ्ग</t>
  </si>
  <si>
    <t>क) पूँजीगत खर्च कार्यक्रमको जम्मा:</t>
  </si>
  <si>
    <t>आ) चालु खर्च अन्तर्गतका कार्यक्रमहरु</t>
  </si>
  <si>
    <t>1.1.1.5</t>
  </si>
  <si>
    <t>अधिकृतस्तर आठौँ</t>
  </si>
  <si>
    <t>जना</t>
  </si>
  <si>
    <t>1.1.1.8</t>
  </si>
  <si>
    <t>सहायकस्तर पाँचौँ</t>
  </si>
  <si>
    <t>2.1.1.8</t>
  </si>
  <si>
    <t>धाराको महसुल, पिउने पानीको खर्च तथा धारा जडान खर्च समेत</t>
  </si>
  <si>
    <t>2.1.2.4</t>
  </si>
  <si>
    <t>विजुलि महसुल तथा विजुलि जडान खर्च समेत</t>
  </si>
  <si>
    <t>8.1.3.2</t>
  </si>
  <si>
    <t>आवासका लागि</t>
  </si>
  <si>
    <t>8.1.3.12</t>
  </si>
  <si>
    <t>कार्यालय प्रयोजनका लागी घरभाडा</t>
  </si>
  <si>
    <t>महिना</t>
  </si>
  <si>
    <t>8.1.6.3</t>
  </si>
  <si>
    <t>सवारी साधन भाडा</t>
  </si>
  <si>
    <t>2.1.10.4</t>
  </si>
  <si>
    <t>टेलिफोन, ईन्टरनेट, हुलाक लगायतका सचार सम्बन्धि खर्च (जडान र महसुल)</t>
  </si>
  <si>
    <t>1.2.1.19</t>
  </si>
  <si>
    <t>तोकिए वमोजिमको स्थानिय भत्ता ओसतमा (...... तह।श्रेणी, ...... वर्ग)</t>
  </si>
  <si>
    <t>1.2.2.1</t>
  </si>
  <si>
    <t>स्थायी कर्मचारीको महंगी भत्ता</t>
  </si>
  <si>
    <t>2.2.2.2</t>
  </si>
  <si>
    <t>पेट्रोल- दुई पाङ्ग्रे</t>
  </si>
  <si>
    <t>लीटर</t>
  </si>
  <si>
    <t>1.2.2.3</t>
  </si>
  <si>
    <t>कर्मचारीको महंगी भत्ता</t>
  </si>
  <si>
    <t>2.2.3.6</t>
  </si>
  <si>
    <t>सवारी साधन बाहेकका मेसिनरी औजारमा प्रयोग हुने इन्धन खर्च</t>
  </si>
  <si>
    <t>1.2.4.12</t>
  </si>
  <si>
    <t>कर्माचारी बैठक भत्ता</t>
  </si>
  <si>
    <t>1.2.9.12</t>
  </si>
  <si>
    <t>पालो पहरा भत्ता, शिशु स्याहार भत्ता र अतिरिक्त समय कामको खाजा खर्च</t>
  </si>
  <si>
    <t>1.2.9.24</t>
  </si>
  <si>
    <t>प्रदेश विशेष प्रोत्शाहन भत्ता</t>
  </si>
  <si>
    <t>1.3.1.1</t>
  </si>
  <si>
    <t>निजामती कर्मचारीहरुको पोशाक खर्च</t>
  </si>
  <si>
    <t>2.3.1.2</t>
  </si>
  <si>
    <t>हलुका सवारी साधन मर्मत खर्च</t>
  </si>
  <si>
    <t>2.3.2.17</t>
  </si>
  <si>
    <t>मर्मत संभार (फोटोकपी, ल्यापटप, कम्पूटर, प्रोजेक्टर आदी)(मेशिनरी तथा औजार मर्मत सम्भार तथा सञ्चालन खर्च)</t>
  </si>
  <si>
    <t>2.3.9.8</t>
  </si>
  <si>
    <t>निर्मित सार्वजनिक सम्पतिको मर्मत संभार खर्च</t>
  </si>
  <si>
    <t>2.4.1.2</t>
  </si>
  <si>
    <t>कार्यालयको दैनिक कामकाजमा आवश्यक पर्ने विभिन्न सामानहरु</t>
  </si>
  <si>
    <t>2.4.12.1</t>
  </si>
  <si>
    <t>कार्यालयका लागी आवश्यक सामाग्री छपाइ</t>
  </si>
  <si>
    <t>छपाई</t>
  </si>
  <si>
    <t>2.5.7.4</t>
  </si>
  <si>
    <t>करार कर्मचारीको पोषाक खर्च</t>
  </si>
  <si>
    <t>2.5.8.15</t>
  </si>
  <si>
    <t>स्वीकृत दरवन्दी अनुसारका विभिन्न अधिकृत तह/श्रेणीका कर्मचारीहरुको करार सेवा शुल्क</t>
  </si>
  <si>
    <t>2.5.8.16</t>
  </si>
  <si>
    <t>स्वीकृत दरवन्दी अनुसारका विभिन्न तह/श्रेणीका सहायक कर्मचारीहरुको करार सेवा शुल्क</t>
  </si>
  <si>
    <t>2.5.8.17</t>
  </si>
  <si>
    <t>स्वीकृत दरवन्दी अनुसारका विभिन्न तह/श्रेणीविहिन सहयोगी कर्मचारीहरुको करार सेवा शुल्क</t>
  </si>
  <si>
    <t>2.5.10.51</t>
  </si>
  <si>
    <t>कार्यालयको सरसफाइ ,सुरक्षा लगायतका कार्यका लागि व्यक्ति करार सेवा शुल्क</t>
  </si>
  <si>
    <t>1.6.4.1</t>
  </si>
  <si>
    <t>योगदानमा अाधारित विमा स्थायी कर्मचारी</t>
  </si>
  <si>
    <t>2.7.5.141</t>
  </si>
  <si>
    <t>Status Report, FMR Report निर्माण तथा छपाइ</t>
  </si>
  <si>
    <t>2.8.1.8</t>
  </si>
  <si>
    <t>कार्यक्रम अनुगमन मुल्यांकन खर्च</t>
  </si>
  <si>
    <t>निरन्तर</t>
  </si>
  <si>
    <t>2.8.2.3</t>
  </si>
  <si>
    <t>कार्यक्रम संचालन भ्रमण तथा सरुवा भ्रमण खर्च</t>
  </si>
  <si>
    <t>2.9.4.1</t>
  </si>
  <si>
    <t>विमा नविकरण खर्च</t>
  </si>
  <si>
    <t>2.9.6.4</t>
  </si>
  <si>
    <t>कार्यालय चिपापान खर्च</t>
  </si>
  <si>
    <t>2.9.8.2</t>
  </si>
  <si>
    <t>अतिथि सत्कार खर्च</t>
  </si>
  <si>
    <t>नभएको</t>
  </si>
  <si>
    <t>2.9.9.2</t>
  </si>
  <si>
    <t>विविध खर्च</t>
  </si>
  <si>
    <t>पटक/संख्या</t>
  </si>
  <si>
    <t>5.1.6.3</t>
  </si>
  <si>
    <t>सामुदायिक क्याम्पसहरूलाई शैक्षिक सुदृढीकरण अनुदान</t>
  </si>
  <si>
    <t>5.1.7.8</t>
  </si>
  <si>
    <t>परम्परागत तथा धार्मिक प्रकृतिका विद्यालयहरूको मूल प्रवाहीकरणका लागि अनुदान</t>
  </si>
  <si>
    <t>5.2.4.33.7</t>
  </si>
  <si>
    <t>सुनकुडा क्याम्स बझाङ(नमूना क्याम्पसमा स्तरोन्नतिका लागि छनौट भएका क्याम्पसको स्तरोन्नतिका लागि अनुदान (प्रदेशस्थित जिल्लाबाट १/१ वटा))</t>
  </si>
  <si>
    <t>2.3.18.2</t>
  </si>
  <si>
    <t>सामुदायिक तथा सार्वजनिक पुस्तकालयहरुलाई अनुदान</t>
  </si>
  <si>
    <t>4.5.5.36</t>
  </si>
  <si>
    <t>विशेष आवश्यकता भएका बालबालिकाहरुको शिक्षामा पहुँच बृद्दि गर्न विशेष शिक्षा सञ्चालित विद्यालयहरुलाई प्रोत्साहन अनुदान</t>
  </si>
  <si>
    <t>11.5.22.42</t>
  </si>
  <si>
    <t>एसइइ परीक्षा केन्द्र भएका विद्यालयहरुमा बेन्च डेस्क तथा फर्निचर व्यवस्थापन अनुदान</t>
  </si>
  <si>
    <t>2.7.13.86</t>
  </si>
  <si>
    <t>अनाथ असहाय वालवालिकाको शैक्षिक पहुँचका लागी आवासीय सेवा भएका विध्यालयलाई आवास संचालन तथा व्यवस्थापन खर्च</t>
  </si>
  <si>
    <t>विद्यालय / संस्था</t>
  </si>
  <si>
    <t>2.7.13.155</t>
  </si>
  <si>
    <t>प्रारम्भिक बालविकास तथा शिक्षा (ECD) कक्षाहरूमा श्रव्यदृष्य सामाग्री मार्फत सिकाइका लागि प्रत्येक स्थानीय तहको १-१ वटा बालविकास केन्द्रको सुदृढीकरण</t>
  </si>
  <si>
    <t>2.7.13.156</t>
  </si>
  <si>
    <t>प्रारम्भिक वालविकास शिक्षकहरूको लागि Audio Visual माध्यमबाट सिकाइ सहजीकरण सम्बन्धी १ दिने अभिमूखीकरण</t>
  </si>
  <si>
    <t>2.7.13.181</t>
  </si>
  <si>
    <t>अघिल्लो आ.व.काे समीक्षा तथा आ.व. २०७९।८० को वार्षिक बजेट तथा कार्यक्रमका सम्बन्धमा सरोकारवालाहरुलाई अभिमुखीकरण कार्यक्रम</t>
  </si>
  <si>
    <t>2.7.23.15</t>
  </si>
  <si>
    <t>प्राविधिक तथा व्यावसायिक शिक्षा कार्यक्रम सञ्चालन गरीरहेका सामुदायिक विद्यालयहरुलाई ल्याब वर्कसप व्यवस्थापन अनुदान</t>
  </si>
  <si>
    <t>2.9.12.2</t>
  </si>
  <si>
    <t>महेश्‍वरी मावि खप्तडछान्‍ना ७ बझाङ्ग Science Lab</t>
  </si>
  <si>
    <t>2.9.12.1.15</t>
  </si>
  <si>
    <t>श्री बान्नीचौर मा वि छबिसपाथिभरा ३ बझाङ्ग(सामुदायिक विद्यालयहरुमा ICT ल्याब व्यवस्थापन)</t>
  </si>
  <si>
    <t>2.9.13.1.1</t>
  </si>
  <si>
    <t>श्री सुनि पिपल चौर उमावि जनपा ७ बझाङ्ग विद्यालय फर्निचर/मिटिङ्ग हल डेकोरेसन/अन्य स्कुल व्यवस्थापन समेत खरिद(विभिन्न फर्निचर तथा फिक्चर्स सामानहरु)</t>
  </si>
  <si>
    <t>प्याकेज</t>
  </si>
  <si>
    <t>1.2.12.8</t>
  </si>
  <si>
    <t>जिल्ला युवा सशक्तिकरण समितिका पदाधिकारीको सुविधा</t>
  </si>
  <si>
    <t>4.5.5.39</t>
  </si>
  <si>
    <t>अनाथालय तथा वृद्धा आश्रमहरुलाई अनुदान</t>
  </si>
  <si>
    <t>2.6.4.87.1</t>
  </si>
  <si>
    <t>महिलाहरुका लागि लोक सेवा तयारी कक्षा(महिला शसक्तिकरण कार्यक्रम)</t>
  </si>
  <si>
    <t>जिल्ला</t>
  </si>
  <si>
    <t>2.6.4.87.2</t>
  </si>
  <si>
    <t>महिलाहरुका लागि नेतृत्व र सीप विकास तालिम अनुदान सहित(महिला शसक्तिकरण कार्यक्रम)</t>
  </si>
  <si>
    <t>2.6.4.84</t>
  </si>
  <si>
    <t>समुदायमा रुपान्तरण कक्षा संचालन</t>
  </si>
  <si>
    <t>2.6.4.88</t>
  </si>
  <si>
    <t>अपांगता भएका व्यक्तिहरुका लागि आय आर्जन तथा सीपमुलक कार्यक्रम</t>
  </si>
  <si>
    <t>2.6.4.94</t>
  </si>
  <si>
    <t>दलित समुदायका व्यक्तिहरुका लागि अनुदान सहित सीपविकास कार्यक्रम</t>
  </si>
  <si>
    <t>केन्द्र,जिल्ला</t>
  </si>
  <si>
    <t>2.6.5.40</t>
  </si>
  <si>
    <t>बालविवाह महिला हिंसा लगायतका सामाजिक कुरिति न्यूनिकरणका लागि धार्मिक व्यक्तिहरु संग १ दिने अन्तरक्रिया</t>
  </si>
  <si>
    <t>2.6.5.41</t>
  </si>
  <si>
    <t>लागु पदार्थ दुर्व्यसन सम्वन्धी विद्यालय तथा क्याम्पसहरुमा सचेतना कार्यक्रम</t>
  </si>
  <si>
    <t>2.7.22.1619</t>
  </si>
  <si>
    <t>नेपाल प्रहरीसँगको समन्वयमा दूव्र्यवहार र हिंसा पिडित महिला तथा बालबालिकाहरुको न्यायिक तथा अन्य सेवामा सिफारिस र नियमित रिपोटिङ्ग</t>
  </si>
  <si>
    <t>2.7.22.1620</t>
  </si>
  <si>
    <t>सामाजिक अभियान्तहरु मार्फत लैङ्गिक हिंसा र बाल संरक्षण (बाल विबाह) सम्वन्धी समुदाय स्तरमा सचेतना अभिवृद्धी कार्यक्रम</t>
  </si>
  <si>
    <t>2.7.25.312.1</t>
  </si>
  <si>
    <t>अल्पकालिन सेवा केन्द्र (सेफ हाउस संचालन )(लैंगिक हिंसा निवारण कार्यक्रम)</t>
  </si>
  <si>
    <t>2.7.25.312.2</t>
  </si>
  <si>
    <t>हिंसा विभेद विरुद्ध रेडियो एफ एम मार्फत सुचना सन्देश प्रशारण(लैंगिक हिंसा निवारण कार्यक्रम)</t>
  </si>
  <si>
    <t>2.7.25.312.4</t>
  </si>
  <si>
    <t>बालिकाहरुलाई आत्मरक्षा तालिम विद्यालयस्तरमा(लैंगिक हिंसा निवारण कार्यक्रम)</t>
  </si>
  <si>
    <t>2.7.25.284</t>
  </si>
  <si>
    <t>आमा बावु विहिन वालवालिकाहरुलाई वैकल्पिक हेरचाह कार्यक्रम १० ओटा स्थानीय तहहरुमा</t>
  </si>
  <si>
    <t>क्षेत्र</t>
  </si>
  <si>
    <t>2.7.25.315</t>
  </si>
  <si>
    <t>अन्तरपुस्ता ज्ञान सीप हस्तान्तरण कार्यक्रम</t>
  </si>
  <si>
    <t>2.7.25.318</t>
  </si>
  <si>
    <t>विभिन्न दिवसिय कार्यक्रमहरु ( बाल दिवस, अपाङ्गता दिवस, नारी दिवस ,लैंगिक हिंसा सम्बन्धी १६ दिने अभियान लगायत आदी) ९ ओटै जिल्ला</t>
  </si>
  <si>
    <t>2.7.25.350</t>
  </si>
  <si>
    <t>जातिय विभेद अन्त्य सम्बन्धि अन्तरक्रिया</t>
  </si>
  <si>
    <t>2.8.1.33</t>
  </si>
  <si>
    <t>महिला विकास तथा सामाजिक विकास सम्बन्धी कार्यक्रमहरुको अनुगमन तथा साथ सम्पर्क</t>
  </si>
  <si>
    <t>भाषा तथा संसकृति</t>
  </si>
  <si>
    <t>2.7.23.12</t>
  </si>
  <si>
    <t>लोपोन्मुख बाजा संरक्षणका लागि स्थानीय तहसँगको लागत साँझेदारी कार्यक्रम</t>
  </si>
  <si>
    <t>2.7.23.13</t>
  </si>
  <si>
    <t>संस्कृतिको क्षेत्रमा कार्यरत संघसंस्थाहरू मार्फत लोक कला तथा संस्कृति संरक्षण कार्यक्रम</t>
  </si>
  <si>
    <t>२.७.२५.४२६</t>
  </si>
  <si>
    <t>गौरा पर्व प्रवर्द्धन कार्यक्रम</t>
  </si>
  <si>
    <t>ख) चालु खर्च कार्यक्रमको जम्मा:</t>
  </si>
  <si>
    <t>कुल जम्मा खर्च</t>
  </si>
  <si>
    <t>तयार गर्नेको नाम ,पद र दस्तखत :</t>
  </si>
  <si>
    <t>आयोजना/कार्यालय प्रमुखको दस्तखत :</t>
  </si>
  <si>
    <t>प्रमाणित गर्नेको नाम,पद र दस्तखत:</t>
  </si>
  <si>
    <t>मिति :</t>
  </si>
  <si>
    <t>वार्षिक विकास कायर्क्रम- सामाजिक विकास कार्यालय बझाङ्ग (आ.व. २०७९।०८०)</t>
  </si>
  <si>
    <t>प्रदेश सरकार</t>
  </si>
  <si>
    <t>असोज</t>
  </si>
  <si>
    <t>निरन्तर भएको</t>
  </si>
  <si>
    <t>समर्पण</t>
  </si>
  <si>
    <t>कार्तिक</t>
  </si>
  <si>
    <t>मंसीर</t>
  </si>
  <si>
    <t>प्रथम चौमासिक सम्मको खर्च</t>
  </si>
  <si>
    <t>वित्तीय प्रगति</t>
  </si>
  <si>
    <t>भौतिक प्रगति</t>
  </si>
  <si>
    <t>खर्च रकम</t>
  </si>
  <si>
    <t>क्षेत्र/ बिषय: दोश्रो चौमासिक सम्मको प्रगतिको अवस्था</t>
  </si>
  <si>
    <t>राष्ट्रिय विकास स्वयंसेवक सेवा अन्तर्गतका स्वयंसेवकहरुको निर्वाह भत्ता</t>
  </si>
  <si>
    <t>2.5.10.35</t>
  </si>
  <si>
    <t>11.1.2.801</t>
  </si>
  <si>
    <t>भवानी आवि जनपा ४ गडखेत बझाङ्ग(सामुदायिक विद्यालयहरुमा २ कोठे भवन निर्माण ( फर्निचर सहित))</t>
  </si>
  <si>
    <t>11.4.22.1021</t>
  </si>
  <si>
    <t>शिव मन्दिर नौरा निर्माण छब्बीसपाथीभारा २ बझाङ</t>
  </si>
  <si>
    <t>प्रगति(कार्यान्वयन भएको हकमा)</t>
  </si>
  <si>
    <t>कार्यान्वयनको अवस्था</t>
  </si>
  <si>
    <t>(कार्य सम्पन्न भएको, कार्यन्वयनको चरणमा रहेको, कार्यान्वयन हुन नसक्ने)</t>
  </si>
  <si>
    <t>बादी उत्थान छात्रवृत्ति कार्यक्रम</t>
  </si>
  <si>
    <t>2.7.25.422</t>
  </si>
  <si>
    <t>दोश्रो</t>
  </si>
  <si>
    <t>प्रथम</t>
  </si>
  <si>
    <t>तीनै चौमासिक</t>
  </si>
  <si>
    <t>पहिलो र दोश्रो</t>
  </si>
  <si>
    <t>दोश्रो र तेश्रो</t>
  </si>
  <si>
    <t>तेश्रो</t>
  </si>
  <si>
    <t>कार्यान्वयनको अन्तिम चरणमा</t>
  </si>
  <si>
    <t>कार्यान्वयनको चरणमा</t>
  </si>
  <si>
    <t>कार्यान्वयन हुन नसक्ने</t>
  </si>
  <si>
    <t>नाम फरक परेको</t>
  </si>
  <si>
    <t>सम्पन्न भै सकेको</t>
  </si>
  <si>
    <t>शुरु नै नभएको</t>
  </si>
  <si>
    <t>जग्गाको अभाव</t>
  </si>
  <si>
    <t>नाम ठेगाना संशोधन भै भर्खर मात्र आएको</t>
  </si>
  <si>
    <t>विद्यालयको ठेगाना फरक परेको</t>
  </si>
  <si>
    <t>दोहोरिएको</t>
  </si>
  <si>
    <t>ठेगाना फरक परी भर्खरै संशोधन भइ आएको</t>
  </si>
  <si>
    <t>वितरण बाँकी</t>
  </si>
  <si>
    <t>काम शुरु नै नभएको</t>
  </si>
  <si>
    <t>भुक्तानी बाँकी</t>
  </si>
  <si>
    <t>11.4.22.752</t>
  </si>
  <si>
    <t>जनजोती आधारभुत विध्यालय घेरपर्खाल तल्कोट गापा ४ वझाङ्</t>
  </si>
  <si>
    <t>भर्खरै मात्र काम शुरु भएको</t>
  </si>
</sst>
</file>

<file path=xl/styles.xml><?xml version="1.0" encoding="utf-8"?>
<styleSheet xmlns="http://schemas.openxmlformats.org/spreadsheetml/2006/main">
  <numFmts count="3">
    <numFmt numFmtId="164" formatCode="[$-4000439]0"/>
    <numFmt numFmtId="165" formatCode="[$-4000439]0.00"/>
    <numFmt numFmtId="166" formatCode="0.00000"/>
  </numFmts>
  <fonts count="17"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0" fontId="10" fillId="3" borderId="8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12" fillId="3" borderId="4" xfId="0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5" borderId="0" xfId="0" applyFill="1"/>
    <xf numFmtId="0" fontId="4" fillId="5" borderId="8" xfId="0" applyFont="1" applyFill="1" applyBorder="1" applyAlignment="1">
      <alignment wrapText="1"/>
    </xf>
    <xf numFmtId="0" fontId="14" fillId="5" borderId="11" xfId="0" applyFont="1" applyFill="1" applyBorder="1" applyAlignment="1">
      <alignment horizontal="left" vertical="top" wrapText="1"/>
    </xf>
    <xf numFmtId="164" fontId="14" fillId="5" borderId="10" xfId="0" applyNumberFormat="1" applyFont="1" applyFill="1" applyBorder="1" applyAlignment="1">
      <alignment horizontal="center" vertical="top" wrapText="1"/>
    </xf>
    <xf numFmtId="165" fontId="14" fillId="5" borderId="10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 vertical="top" wrapText="1"/>
    </xf>
    <xf numFmtId="164" fontId="4" fillId="5" borderId="8" xfId="0" applyNumberFormat="1" applyFont="1" applyFill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8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vertical="top" wrapText="1"/>
    </xf>
    <xf numFmtId="0" fontId="4" fillId="5" borderId="0" xfId="0" applyFont="1" applyFill="1" applyBorder="1" applyAlignment="1">
      <alignment wrapText="1"/>
    </xf>
    <xf numFmtId="0" fontId="0" fillId="3" borderId="0" xfId="0" applyFill="1"/>
    <xf numFmtId="0" fontId="6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0" fillId="6" borderId="0" xfId="0" applyFill="1"/>
    <xf numFmtId="0" fontId="6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2" fillId="0" borderId="1" xfId="0" applyFont="1" applyBorder="1"/>
    <xf numFmtId="0" fontId="15" fillId="0" borderId="4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3" borderId="1" xfId="0" applyFill="1" applyBorder="1"/>
    <xf numFmtId="0" fontId="4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5" fillId="3" borderId="8" xfId="0" applyFont="1" applyFill="1" applyBorder="1" applyAlignment="1">
      <alignment wrapText="1"/>
    </xf>
    <xf numFmtId="0" fontId="15" fillId="3" borderId="8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15" fillId="3" borderId="4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166" fontId="10" fillId="3" borderId="8" xfId="0" applyNumberFormat="1" applyFont="1" applyFill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wrapText="1"/>
    </xf>
    <xf numFmtId="2" fontId="10" fillId="0" borderId="8" xfId="0" applyNumberFormat="1" applyFont="1" applyBorder="1" applyAlignment="1">
      <alignment wrapText="1"/>
    </xf>
    <xf numFmtId="0" fontId="16" fillId="5" borderId="8" xfId="0" applyFont="1" applyFill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0" fontId="14" fillId="0" borderId="11" xfId="0" applyFont="1" applyBorder="1" applyAlignment="1">
      <alignment horizontal="left" vertical="top" wrapText="1"/>
    </xf>
    <xf numFmtId="164" fontId="0" fillId="0" borderId="1" xfId="0" applyNumberFormat="1" applyBorder="1"/>
    <xf numFmtId="164" fontId="0" fillId="0" borderId="0" xfId="0" applyNumberFormat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12" fillId="3" borderId="4" xfId="0" applyFont="1" applyFill="1" applyBorder="1" applyAlignment="1">
      <alignment wrapText="1"/>
    </xf>
    <xf numFmtId="0" fontId="12" fillId="3" borderId="5" xfId="0" applyFont="1" applyFill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3"/>
  <sheetViews>
    <sheetView view="pageBreakPreview" topLeftCell="A186" zoomScale="60" workbookViewId="0">
      <selection activeCell="M208" sqref="M208"/>
    </sheetView>
  </sheetViews>
  <sheetFormatPr defaultRowHeight="14.5"/>
  <cols>
    <col min="1" max="1" width="6.453125" bestFit="1" customWidth="1"/>
    <col min="2" max="2" width="12.7265625" bestFit="1" customWidth="1"/>
    <col min="3" max="3" width="29.36328125" customWidth="1"/>
    <col min="4" max="4" width="8.26953125" bestFit="1" customWidth="1"/>
    <col min="5" max="5" width="11.1796875" bestFit="1" customWidth="1"/>
    <col min="6" max="6" width="5.81640625" bestFit="1" customWidth="1"/>
    <col min="7" max="7" width="7.7265625" bestFit="1" customWidth="1"/>
    <col min="8" max="8" width="8.81640625" bestFit="1" customWidth="1"/>
    <col min="9" max="9" width="30.08984375" bestFit="1" customWidth="1"/>
    <col min="10" max="10" width="10.26953125" bestFit="1" customWidth="1"/>
    <col min="11" max="11" width="10.08984375" bestFit="1" customWidth="1"/>
    <col min="12" max="12" width="7.453125" customWidth="1"/>
    <col min="13" max="13" width="11.81640625" bestFit="1" customWidth="1"/>
  </cols>
  <sheetData>
    <row r="1" spans="1:13" ht="20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3" ht="20">
      <c r="A2" s="91" t="s">
        <v>7</v>
      </c>
      <c r="B2" s="91"/>
      <c r="C2" s="91"/>
      <c r="D2" s="91"/>
      <c r="E2" s="91"/>
      <c r="F2" s="91"/>
      <c r="G2" s="91"/>
      <c r="H2" s="91" t="s">
        <v>453</v>
      </c>
      <c r="I2" s="91"/>
      <c r="J2" s="91"/>
      <c r="K2" s="91"/>
      <c r="L2" s="91"/>
    </row>
    <row r="3" spans="1:13" ht="120">
      <c r="A3" s="82" t="s">
        <v>1</v>
      </c>
      <c r="B3" s="83" t="s">
        <v>2</v>
      </c>
      <c r="C3" s="82" t="s">
        <v>3</v>
      </c>
      <c r="D3" s="83" t="s">
        <v>4</v>
      </c>
      <c r="E3" s="64" t="s">
        <v>14</v>
      </c>
      <c r="F3" s="65" t="s">
        <v>11</v>
      </c>
      <c r="G3" s="92" t="s">
        <v>12</v>
      </c>
      <c r="H3" s="93"/>
      <c r="I3" s="64" t="s">
        <v>461</v>
      </c>
      <c r="J3" s="66" t="s">
        <v>460</v>
      </c>
      <c r="K3" s="67"/>
      <c r="L3" s="68"/>
      <c r="M3" s="42" t="s">
        <v>6</v>
      </c>
    </row>
    <row r="4" spans="1:13" ht="36">
      <c r="A4" s="82"/>
      <c r="B4" s="83"/>
      <c r="C4" s="82"/>
      <c r="D4" s="83"/>
      <c r="E4" s="64"/>
      <c r="F4" s="69"/>
      <c r="G4" s="64" t="s">
        <v>15</v>
      </c>
      <c r="H4" s="64" t="s">
        <v>5</v>
      </c>
      <c r="I4" s="64" t="s">
        <v>462</v>
      </c>
      <c r="J4" s="68" t="s">
        <v>18</v>
      </c>
      <c r="K4" s="70" t="s">
        <v>19</v>
      </c>
      <c r="L4" s="68" t="s">
        <v>20</v>
      </c>
      <c r="M4" s="42"/>
    </row>
    <row r="5" spans="1:13">
      <c r="B5" s="80" t="s">
        <v>22</v>
      </c>
      <c r="C5" s="81"/>
      <c r="D5" s="81"/>
      <c r="E5" s="81"/>
      <c r="F5" s="81"/>
      <c r="G5" s="81"/>
      <c r="H5" s="81"/>
      <c r="I5" s="81"/>
      <c r="J5" s="81"/>
      <c r="K5" s="81"/>
      <c r="L5" s="7"/>
      <c r="M5" s="1"/>
    </row>
    <row r="6" spans="1:13">
      <c r="B6" s="13">
        <v>2</v>
      </c>
      <c r="C6" s="14" t="s">
        <v>62</v>
      </c>
      <c r="D6" s="14"/>
      <c r="E6" s="13">
        <v>911.4</v>
      </c>
      <c r="F6" s="13"/>
      <c r="G6" s="15"/>
      <c r="H6" s="15"/>
      <c r="I6" s="15"/>
      <c r="J6" s="1"/>
      <c r="K6" s="14">
        <v>173.18448000000001</v>
      </c>
      <c r="L6" s="16"/>
      <c r="M6" s="1"/>
    </row>
    <row r="7" spans="1:13" ht="65.5">
      <c r="A7">
        <v>1</v>
      </c>
      <c r="B7" s="11" t="s">
        <v>63</v>
      </c>
      <c r="C7" s="11" t="s">
        <v>64</v>
      </c>
      <c r="D7" s="11">
        <v>31112</v>
      </c>
      <c r="E7" s="11">
        <v>42</v>
      </c>
      <c r="F7" s="17" t="s">
        <v>65</v>
      </c>
      <c r="G7" s="11">
        <v>1</v>
      </c>
      <c r="H7" s="11" t="s">
        <v>465</v>
      </c>
      <c r="I7" s="11" t="s">
        <v>471</v>
      </c>
      <c r="J7" s="1">
        <v>85</v>
      </c>
      <c r="K7" s="18">
        <v>12.95</v>
      </c>
      <c r="L7" s="7">
        <f t="shared" ref="L7:L38" si="0">K7/E7*100</f>
        <v>30.833333333333329</v>
      </c>
      <c r="M7" s="1"/>
    </row>
    <row r="8" spans="1:13" ht="39.5">
      <c r="A8">
        <v>2</v>
      </c>
      <c r="B8" s="11" t="s">
        <v>67</v>
      </c>
      <c r="C8" s="11" t="s">
        <v>68</v>
      </c>
      <c r="D8" s="11">
        <v>31112</v>
      </c>
      <c r="E8" s="11">
        <v>42</v>
      </c>
      <c r="F8" s="17" t="s">
        <v>65</v>
      </c>
      <c r="G8" s="11">
        <v>1</v>
      </c>
      <c r="H8" s="11" t="s">
        <v>465</v>
      </c>
      <c r="I8" s="11" t="s">
        <v>471</v>
      </c>
      <c r="J8" s="1">
        <v>60</v>
      </c>
      <c r="K8" s="18">
        <v>12.882199999999999</v>
      </c>
      <c r="L8" s="7">
        <f t="shared" si="0"/>
        <v>30.671904761904763</v>
      </c>
      <c r="M8" s="1"/>
    </row>
    <row r="9" spans="1:13" ht="39.5">
      <c r="A9">
        <v>3</v>
      </c>
      <c r="B9" s="11" t="s">
        <v>69</v>
      </c>
      <c r="C9" s="11" t="s">
        <v>70</v>
      </c>
      <c r="D9" s="11">
        <v>31112</v>
      </c>
      <c r="E9" s="11">
        <v>23</v>
      </c>
      <c r="F9" s="17" t="s">
        <v>65</v>
      </c>
      <c r="G9" s="11">
        <v>1</v>
      </c>
      <c r="H9" s="11" t="s">
        <v>465</v>
      </c>
      <c r="I9" s="11" t="s">
        <v>471</v>
      </c>
      <c r="J9" s="1">
        <v>40</v>
      </c>
      <c r="K9" s="18">
        <v>7.2977999999999996</v>
      </c>
      <c r="L9" s="7">
        <f t="shared" si="0"/>
        <v>31.729565217391304</v>
      </c>
      <c r="M9" s="1"/>
    </row>
    <row r="10" spans="1:13" ht="39.5">
      <c r="A10">
        <v>4</v>
      </c>
      <c r="B10" s="11" t="s">
        <v>71</v>
      </c>
      <c r="C10" s="11" t="s">
        <v>72</v>
      </c>
      <c r="D10" s="11">
        <v>31112</v>
      </c>
      <c r="E10" s="11">
        <v>23</v>
      </c>
      <c r="F10" s="17" t="s">
        <v>65</v>
      </c>
      <c r="G10" s="11">
        <v>1</v>
      </c>
      <c r="H10" s="11" t="s">
        <v>465</v>
      </c>
      <c r="I10" s="11" t="s">
        <v>471</v>
      </c>
      <c r="J10" s="1">
        <v>30</v>
      </c>
      <c r="K10" s="18">
        <v>7.01</v>
      </c>
      <c r="L10" s="7">
        <f t="shared" si="0"/>
        <v>30.478260869565215</v>
      </c>
      <c r="M10" s="1"/>
    </row>
    <row r="11" spans="1:13" ht="39.5">
      <c r="A11">
        <v>5</v>
      </c>
      <c r="B11" s="11" t="s">
        <v>73</v>
      </c>
      <c r="C11" s="11" t="s">
        <v>74</v>
      </c>
      <c r="D11" s="11">
        <v>31112</v>
      </c>
      <c r="E11" s="11">
        <v>23</v>
      </c>
      <c r="F11" s="17" t="s">
        <v>65</v>
      </c>
      <c r="G11" s="11">
        <v>1</v>
      </c>
      <c r="H11" s="11" t="s">
        <v>465</v>
      </c>
      <c r="I11" s="11" t="s">
        <v>471</v>
      </c>
      <c r="J11" s="1">
        <v>75</v>
      </c>
      <c r="K11" s="18">
        <v>7.25</v>
      </c>
      <c r="L11" s="7">
        <f t="shared" si="0"/>
        <v>31.521739130434785</v>
      </c>
      <c r="M11" s="1"/>
    </row>
    <row r="12" spans="1:13" ht="39.5">
      <c r="A12">
        <v>6</v>
      </c>
      <c r="B12" s="11" t="s">
        <v>75</v>
      </c>
      <c r="C12" s="11" t="s">
        <v>76</v>
      </c>
      <c r="D12" s="11">
        <v>31112</v>
      </c>
      <c r="E12" s="11">
        <v>23</v>
      </c>
      <c r="F12" s="17" t="s">
        <v>65</v>
      </c>
      <c r="G12" s="11">
        <v>1</v>
      </c>
      <c r="H12" s="11" t="s">
        <v>465</v>
      </c>
      <c r="I12" s="11" t="s">
        <v>471</v>
      </c>
      <c r="J12" s="1">
        <v>90</v>
      </c>
      <c r="K12" s="18">
        <v>19.093440000000001</v>
      </c>
      <c r="L12" s="7">
        <f t="shared" si="0"/>
        <v>83.014956521739137</v>
      </c>
      <c r="M12" s="1"/>
    </row>
    <row r="13" spans="1:13" ht="39.5">
      <c r="A13">
        <v>7</v>
      </c>
      <c r="B13" s="11" t="s">
        <v>77</v>
      </c>
      <c r="C13" s="11" t="s">
        <v>78</v>
      </c>
      <c r="D13" s="11">
        <v>31112</v>
      </c>
      <c r="E13" s="11">
        <v>23</v>
      </c>
      <c r="F13" s="17" t="s">
        <v>65</v>
      </c>
      <c r="G13" s="11">
        <v>1</v>
      </c>
      <c r="H13" s="11" t="s">
        <v>465</v>
      </c>
      <c r="I13" s="11" t="s">
        <v>471</v>
      </c>
      <c r="J13" s="1">
        <v>60</v>
      </c>
      <c r="K13" s="18">
        <v>7.2491599999999998</v>
      </c>
      <c r="L13" s="7">
        <f t="shared" si="0"/>
        <v>31.518086956521742</v>
      </c>
      <c r="M13" s="1"/>
    </row>
    <row r="14" spans="1:13" ht="39.5">
      <c r="A14">
        <v>8</v>
      </c>
      <c r="B14" s="11" t="s">
        <v>79</v>
      </c>
      <c r="C14" s="11" t="s">
        <v>80</v>
      </c>
      <c r="D14" s="11">
        <v>31112</v>
      </c>
      <c r="E14" s="11">
        <v>23</v>
      </c>
      <c r="F14" s="17" t="s">
        <v>65</v>
      </c>
      <c r="G14" s="11">
        <v>1</v>
      </c>
      <c r="H14" s="11" t="s">
        <v>465</v>
      </c>
      <c r="I14" s="11" t="s">
        <v>471</v>
      </c>
      <c r="J14" s="1">
        <v>75</v>
      </c>
      <c r="K14" s="18">
        <v>7.0380000000000003</v>
      </c>
      <c r="L14" s="7">
        <f t="shared" si="0"/>
        <v>30.599999999999998</v>
      </c>
      <c r="M14" s="1"/>
    </row>
    <row r="15" spans="1:13" ht="39.5">
      <c r="A15">
        <v>9</v>
      </c>
      <c r="B15" s="11" t="s">
        <v>81</v>
      </c>
      <c r="C15" s="11" t="s">
        <v>82</v>
      </c>
      <c r="D15" s="11">
        <v>31112</v>
      </c>
      <c r="E15" s="11">
        <v>23</v>
      </c>
      <c r="F15" s="17" t="s">
        <v>65</v>
      </c>
      <c r="G15" s="11">
        <v>1</v>
      </c>
      <c r="H15" s="11" t="s">
        <v>465</v>
      </c>
      <c r="I15" s="11" t="s">
        <v>471</v>
      </c>
      <c r="J15" s="1">
        <v>90</v>
      </c>
      <c r="K15" s="18">
        <v>18.089200000000002</v>
      </c>
      <c r="L15" s="7">
        <f t="shared" si="0"/>
        <v>78.648695652173913</v>
      </c>
      <c r="M15" s="1"/>
    </row>
    <row r="16" spans="1:13" ht="26.5">
      <c r="A16">
        <v>10</v>
      </c>
      <c r="B16" s="11" t="s">
        <v>83</v>
      </c>
      <c r="C16" s="11" t="s">
        <v>84</v>
      </c>
      <c r="D16" s="11">
        <v>31112</v>
      </c>
      <c r="E16" s="11">
        <v>15</v>
      </c>
      <c r="F16" s="17" t="s">
        <v>65</v>
      </c>
      <c r="G16" s="11">
        <v>1</v>
      </c>
      <c r="H16" s="11" t="s">
        <v>466</v>
      </c>
      <c r="I16" s="11" t="s">
        <v>472</v>
      </c>
      <c r="J16" s="1">
        <v>60</v>
      </c>
      <c r="K16" s="18">
        <v>4.5</v>
      </c>
      <c r="L16" s="7">
        <f t="shared" si="0"/>
        <v>30</v>
      </c>
      <c r="M16" s="1"/>
    </row>
    <row r="17" spans="1:13" ht="52.5">
      <c r="A17">
        <v>11</v>
      </c>
      <c r="B17" s="11" t="s">
        <v>85</v>
      </c>
      <c r="C17" s="11" t="s">
        <v>86</v>
      </c>
      <c r="D17" s="11">
        <v>31112</v>
      </c>
      <c r="E17" s="11">
        <v>23</v>
      </c>
      <c r="F17" s="17" t="s">
        <v>65</v>
      </c>
      <c r="G17" s="11">
        <v>1</v>
      </c>
      <c r="H17" s="11" t="s">
        <v>465</v>
      </c>
      <c r="I17" s="11" t="s">
        <v>472</v>
      </c>
      <c r="J17" s="1">
        <v>40</v>
      </c>
      <c r="K17" s="18">
        <v>6.9</v>
      </c>
      <c r="L17" s="7">
        <f t="shared" si="0"/>
        <v>30</v>
      </c>
      <c r="M17" s="1"/>
    </row>
    <row r="18" spans="1:13" ht="39.5">
      <c r="A18">
        <v>12</v>
      </c>
      <c r="B18" s="11" t="s">
        <v>89</v>
      </c>
      <c r="C18" s="11" t="s">
        <v>90</v>
      </c>
      <c r="D18" s="11">
        <v>31112</v>
      </c>
      <c r="E18" s="11">
        <v>23</v>
      </c>
      <c r="F18" s="17" t="s">
        <v>65</v>
      </c>
      <c r="G18" s="11">
        <v>1</v>
      </c>
      <c r="H18" s="11" t="s">
        <v>465</v>
      </c>
      <c r="I18" s="11" t="s">
        <v>471</v>
      </c>
      <c r="J18" s="1">
        <v>80</v>
      </c>
      <c r="K18" s="18">
        <v>7.1824199999999996</v>
      </c>
      <c r="L18" s="7">
        <f t="shared" si="0"/>
        <v>31.22791304347826</v>
      </c>
      <c r="M18" s="1"/>
    </row>
    <row r="19" spans="1:13" ht="39.5">
      <c r="A19">
        <v>13</v>
      </c>
      <c r="B19" s="11" t="s">
        <v>91</v>
      </c>
      <c r="C19" s="11" t="s">
        <v>92</v>
      </c>
      <c r="D19" s="11">
        <v>31112</v>
      </c>
      <c r="E19" s="11">
        <v>23</v>
      </c>
      <c r="F19" s="17" t="s">
        <v>65</v>
      </c>
      <c r="G19" s="11">
        <v>1</v>
      </c>
      <c r="H19" s="11" t="s">
        <v>465</v>
      </c>
      <c r="I19" s="11" t="s">
        <v>471</v>
      </c>
      <c r="J19" s="1">
        <v>75</v>
      </c>
      <c r="K19" s="18">
        <v>7.1760000000000002</v>
      </c>
      <c r="L19" s="7">
        <f t="shared" si="0"/>
        <v>31.2</v>
      </c>
      <c r="M19" s="1"/>
    </row>
    <row r="20" spans="1:13" ht="39.5">
      <c r="A20">
        <v>14</v>
      </c>
      <c r="B20" s="11" t="s">
        <v>93</v>
      </c>
      <c r="C20" s="11" t="s">
        <v>94</v>
      </c>
      <c r="D20" s="11">
        <v>31112</v>
      </c>
      <c r="E20" s="11">
        <v>23</v>
      </c>
      <c r="F20" s="17" t="s">
        <v>65</v>
      </c>
      <c r="G20" s="11">
        <v>1</v>
      </c>
      <c r="H20" s="11" t="s">
        <v>465</v>
      </c>
      <c r="I20" s="11" t="s">
        <v>472</v>
      </c>
      <c r="J20" s="1">
        <v>40</v>
      </c>
      <c r="K20" s="18">
        <v>7.0909599999999999</v>
      </c>
      <c r="L20" s="7">
        <f t="shared" si="0"/>
        <v>30.830260869565219</v>
      </c>
      <c r="M20" s="1"/>
    </row>
    <row r="21" spans="1:13" ht="39.5">
      <c r="A21">
        <v>15</v>
      </c>
      <c r="B21" s="11" t="s">
        <v>95</v>
      </c>
      <c r="C21" s="11" t="s">
        <v>96</v>
      </c>
      <c r="D21" s="11">
        <v>31112</v>
      </c>
      <c r="E21" s="11">
        <v>23</v>
      </c>
      <c r="F21" s="17" t="s">
        <v>65</v>
      </c>
      <c r="G21" s="11">
        <v>1</v>
      </c>
      <c r="H21" s="11" t="s">
        <v>465</v>
      </c>
      <c r="I21" s="11" t="s">
        <v>472</v>
      </c>
      <c r="J21" s="1">
        <v>60</v>
      </c>
      <c r="K21" s="18">
        <v>7.0479000000000003</v>
      </c>
      <c r="L21" s="7">
        <f t="shared" si="0"/>
        <v>30.643043478260871</v>
      </c>
      <c r="M21" s="1"/>
    </row>
    <row r="22" spans="1:13" ht="39.5">
      <c r="A22">
        <v>16</v>
      </c>
      <c r="B22" s="11" t="s">
        <v>97</v>
      </c>
      <c r="C22" s="11" t="s">
        <v>98</v>
      </c>
      <c r="D22" s="11">
        <v>31112</v>
      </c>
      <c r="E22" s="11">
        <v>23</v>
      </c>
      <c r="F22" s="17" t="s">
        <v>65</v>
      </c>
      <c r="G22" s="11">
        <v>1</v>
      </c>
      <c r="H22" s="11" t="s">
        <v>465</v>
      </c>
      <c r="I22" s="11" t="s">
        <v>472</v>
      </c>
      <c r="J22" s="1">
        <v>50</v>
      </c>
      <c r="K22" s="18">
        <v>7.0380000000000003</v>
      </c>
      <c r="L22" s="7">
        <f t="shared" si="0"/>
        <v>30.599999999999998</v>
      </c>
      <c r="M22" s="1"/>
    </row>
    <row r="23" spans="1:13" ht="52.5">
      <c r="A23">
        <v>17</v>
      </c>
      <c r="B23" s="11" t="s">
        <v>99</v>
      </c>
      <c r="C23" s="11" t="s">
        <v>100</v>
      </c>
      <c r="D23" s="11">
        <v>31112</v>
      </c>
      <c r="E23" s="11">
        <v>23</v>
      </c>
      <c r="F23" s="17" t="s">
        <v>65</v>
      </c>
      <c r="G23" s="11">
        <v>1</v>
      </c>
      <c r="H23" s="11" t="s">
        <v>465</v>
      </c>
      <c r="I23" s="11" t="s">
        <v>472</v>
      </c>
      <c r="J23" s="1">
        <v>50</v>
      </c>
      <c r="K23" s="18">
        <v>7.2977999999999996</v>
      </c>
      <c r="L23" s="7">
        <f t="shared" si="0"/>
        <v>31.729565217391304</v>
      </c>
      <c r="M23" s="1"/>
    </row>
    <row r="24" spans="1:13" ht="39.5">
      <c r="A24">
        <v>18</v>
      </c>
      <c r="B24" s="40" t="s">
        <v>101</v>
      </c>
      <c r="C24" s="40" t="s">
        <v>102</v>
      </c>
      <c r="D24" s="40">
        <v>31112</v>
      </c>
      <c r="E24" s="40">
        <v>23</v>
      </c>
      <c r="F24" s="41" t="s">
        <v>65</v>
      </c>
      <c r="G24" s="40">
        <v>1</v>
      </c>
      <c r="H24" s="40" t="s">
        <v>465</v>
      </c>
      <c r="I24" s="40" t="s">
        <v>473</v>
      </c>
      <c r="J24" s="52">
        <v>0</v>
      </c>
      <c r="K24" s="53">
        <v>0</v>
      </c>
      <c r="L24" s="54">
        <f t="shared" si="0"/>
        <v>0</v>
      </c>
      <c r="M24" s="52" t="s">
        <v>474</v>
      </c>
    </row>
    <row r="25" spans="1:13" ht="65.5">
      <c r="A25">
        <v>19</v>
      </c>
      <c r="B25" s="11" t="s">
        <v>103</v>
      </c>
      <c r="C25" s="11" t="s">
        <v>104</v>
      </c>
      <c r="D25" s="11">
        <v>31112</v>
      </c>
      <c r="E25" s="11">
        <v>23</v>
      </c>
      <c r="F25" s="17" t="s">
        <v>65</v>
      </c>
      <c r="G25" s="11">
        <v>1</v>
      </c>
      <c r="H25" s="11" t="s">
        <v>465</v>
      </c>
      <c r="I25" s="11" t="s">
        <v>471</v>
      </c>
      <c r="J25" s="1">
        <v>45</v>
      </c>
      <c r="K25" s="18">
        <v>7.1201999999999996</v>
      </c>
      <c r="L25" s="7">
        <f t="shared" si="0"/>
        <v>30.957391304347826</v>
      </c>
      <c r="M25" s="1"/>
    </row>
    <row r="26" spans="1:13" ht="39.5">
      <c r="A26">
        <v>20</v>
      </c>
      <c r="B26" s="11" t="s">
        <v>105</v>
      </c>
      <c r="C26" s="11" t="s">
        <v>106</v>
      </c>
      <c r="D26" s="11">
        <v>31112</v>
      </c>
      <c r="E26" s="11">
        <v>23</v>
      </c>
      <c r="F26" s="17" t="s">
        <v>65</v>
      </c>
      <c r="G26" s="11">
        <v>1</v>
      </c>
      <c r="H26" s="11" t="s">
        <v>465</v>
      </c>
      <c r="I26" s="11" t="s">
        <v>475</v>
      </c>
      <c r="J26" s="1">
        <v>100</v>
      </c>
      <c r="K26" s="18">
        <v>22.62828</v>
      </c>
      <c r="L26" s="7">
        <f t="shared" si="0"/>
        <v>98.383826086956532</v>
      </c>
      <c r="M26" s="1"/>
    </row>
    <row r="27" spans="1:13" ht="52.5">
      <c r="A27">
        <v>21</v>
      </c>
      <c r="B27" s="11" t="s">
        <v>107</v>
      </c>
      <c r="C27" s="11" t="s">
        <v>108</v>
      </c>
      <c r="D27" s="11">
        <v>31112</v>
      </c>
      <c r="E27" s="11">
        <v>23</v>
      </c>
      <c r="F27" s="17" t="s">
        <v>65</v>
      </c>
      <c r="G27" s="11">
        <v>1</v>
      </c>
      <c r="H27" s="11" t="s">
        <v>465</v>
      </c>
      <c r="I27" s="11" t="s">
        <v>471</v>
      </c>
      <c r="J27" s="1">
        <v>75</v>
      </c>
      <c r="K27" s="18">
        <v>7.0785999999999998</v>
      </c>
      <c r="L27" s="7">
        <f t="shared" si="0"/>
        <v>30.776521739130438</v>
      </c>
      <c r="M27" s="1"/>
    </row>
    <row r="28" spans="1:13" ht="52.5">
      <c r="A28">
        <v>22</v>
      </c>
      <c r="B28" s="11" t="s">
        <v>109</v>
      </c>
      <c r="C28" s="11" t="s">
        <v>110</v>
      </c>
      <c r="D28" s="11">
        <v>31112</v>
      </c>
      <c r="E28" s="11">
        <v>23</v>
      </c>
      <c r="F28" s="17" t="s">
        <v>65</v>
      </c>
      <c r="G28" s="11">
        <v>1</v>
      </c>
      <c r="H28" s="11" t="s">
        <v>465</v>
      </c>
      <c r="I28" s="11" t="s">
        <v>471</v>
      </c>
      <c r="J28" s="1">
        <v>90</v>
      </c>
      <c r="K28" s="18">
        <v>18.016010000000001</v>
      </c>
      <c r="L28" s="7">
        <f t="shared" si="0"/>
        <v>78.330478260869569</v>
      </c>
      <c r="M28" s="1"/>
    </row>
    <row r="29" spans="1:13" ht="52.5">
      <c r="A29">
        <v>23</v>
      </c>
      <c r="B29" s="40" t="s">
        <v>111</v>
      </c>
      <c r="C29" s="40" t="s">
        <v>112</v>
      </c>
      <c r="D29" s="40">
        <v>31112</v>
      </c>
      <c r="E29" s="40">
        <v>23</v>
      </c>
      <c r="F29" s="41" t="s">
        <v>65</v>
      </c>
      <c r="G29" s="40">
        <v>1</v>
      </c>
      <c r="H29" s="40" t="s">
        <v>465</v>
      </c>
      <c r="I29" s="40" t="s">
        <v>483</v>
      </c>
      <c r="J29" s="52">
        <v>0</v>
      </c>
      <c r="K29" s="53">
        <v>0.15</v>
      </c>
      <c r="L29" s="54">
        <f t="shared" si="0"/>
        <v>0.65217391304347827</v>
      </c>
      <c r="M29" s="52" t="s">
        <v>477</v>
      </c>
    </row>
    <row r="30" spans="1:13" ht="39.5">
      <c r="A30">
        <v>24</v>
      </c>
      <c r="B30" s="11" t="s">
        <v>113</v>
      </c>
      <c r="C30" s="11" t="s">
        <v>114</v>
      </c>
      <c r="D30" s="11">
        <v>31112</v>
      </c>
      <c r="E30" s="11">
        <v>23</v>
      </c>
      <c r="F30" s="17" t="s">
        <v>65</v>
      </c>
      <c r="G30" s="11">
        <v>1</v>
      </c>
      <c r="H30" s="11" t="s">
        <v>465</v>
      </c>
      <c r="I30" s="11" t="s">
        <v>472</v>
      </c>
      <c r="J30" s="1">
        <v>60</v>
      </c>
      <c r="K30" s="18">
        <v>6.9</v>
      </c>
      <c r="L30" s="7">
        <f t="shared" si="0"/>
        <v>30</v>
      </c>
      <c r="M30" s="1"/>
    </row>
    <row r="31" spans="1:13" ht="39.5">
      <c r="A31">
        <v>25</v>
      </c>
      <c r="B31" s="11" t="s">
        <v>115</v>
      </c>
      <c r="C31" s="11" t="s">
        <v>116</v>
      </c>
      <c r="D31" s="11">
        <v>31112</v>
      </c>
      <c r="E31" s="11">
        <v>23</v>
      </c>
      <c r="F31" s="17" t="s">
        <v>65</v>
      </c>
      <c r="G31" s="11">
        <v>1</v>
      </c>
      <c r="H31" s="11" t="s">
        <v>465</v>
      </c>
      <c r="I31" s="11" t="s">
        <v>472</v>
      </c>
      <c r="J31" s="1">
        <v>70</v>
      </c>
      <c r="K31" s="18">
        <v>7.2058</v>
      </c>
      <c r="L31" s="7">
        <f t="shared" si="0"/>
        <v>31.329565217391302</v>
      </c>
      <c r="M31" s="1"/>
    </row>
    <row r="32" spans="1:13" ht="52.5">
      <c r="A32">
        <v>26</v>
      </c>
      <c r="B32" s="11" t="s">
        <v>117</v>
      </c>
      <c r="C32" s="11" t="s">
        <v>118</v>
      </c>
      <c r="D32" s="11">
        <v>31112</v>
      </c>
      <c r="E32" s="11">
        <v>23</v>
      </c>
      <c r="F32" s="17" t="s">
        <v>65</v>
      </c>
      <c r="G32" s="11">
        <v>1</v>
      </c>
      <c r="H32" s="11" t="s">
        <v>465</v>
      </c>
      <c r="I32" s="11" t="s">
        <v>472</v>
      </c>
      <c r="J32" s="1">
        <v>35</v>
      </c>
      <c r="K32" s="18">
        <v>7.15</v>
      </c>
      <c r="L32" s="7">
        <f t="shared" si="0"/>
        <v>31.086956521739133</v>
      </c>
      <c r="M32" s="1"/>
    </row>
    <row r="33" spans="1:13" ht="52.5">
      <c r="A33">
        <v>27</v>
      </c>
      <c r="B33" s="11" t="s">
        <v>119</v>
      </c>
      <c r="C33" s="11" t="s">
        <v>120</v>
      </c>
      <c r="D33" s="11">
        <v>31112</v>
      </c>
      <c r="E33" s="11">
        <v>23</v>
      </c>
      <c r="F33" s="17" t="s">
        <v>65</v>
      </c>
      <c r="G33" s="11">
        <v>1</v>
      </c>
      <c r="H33" s="11" t="s">
        <v>465</v>
      </c>
      <c r="I33" s="11" t="s">
        <v>472</v>
      </c>
      <c r="J33" s="1">
        <v>60</v>
      </c>
      <c r="K33" s="18">
        <v>6.9</v>
      </c>
      <c r="L33" s="7">
        <f t="shared" si="0"/>
        <v>30</v>
      </c>
      <c r="M33" s="1"/>
    </row>
    <row r="34" spans="1:13" ht="39.5">
      <c r="A34">
        <v>28</v>
      </c>
      <c r="B34" s="11" t="s">
        <v>121</v>
      </c>
      <c r="C34" s="11" t="s">
        <v>122</v>
      </c>
      <c r="D34" s="11">
        <v>31112</v>
      </c>
      <c r="E34" s="11">
        <v>26</v>
      </c>
      <c r="F34" s="17" t="s">
        <v>65</v>
      </c>
      <c r="G34" s="11">
        <v>1</v>
      </c>
      <c r="H34" s="11" t="s">
        <v>465</v>
      </c>
      <c r="I34" s="11" t="s">
        <v>471</v>
      </c>
      <c r="J34" s="1">
        <v>50</v>
      </c>
      <c r="K34" s="18">
        <v>8.0500000000000007</v>
      </c>
      <c r="L34" s="7">
        <f t="shared" si="0"/>
        <v>30.961538461538463</v>
      </c>
      <c r="M34" s="1"/>
    </row>
    <row r="35" spans="1:13" ht="39.5">
      <c r="A35">
        <v>29</v>
      </c>
      <c r="B35" s="11" t="s">
        <v>123</v>
      </c>
      <c r="C35" s="11" t="s">
        <v>124</v>
      </c>
      <c r="D35" s="11">
        <v>31112</v>
      </c>
      <c r="E35" s="11">
        <v>23</v>
      </c>
      <c r="F35" s="17" t="s">
        <v>65</v>
      </c>
      <c r="G35" s="11">
        <v>1</v>
      </c>
      <c r="H35" s="11" t="s">
        <v>465</v>
      </c>
      <c r="I35" s="11" t="s">
        <v>472</v>
      </c>
      <c r="J35" s="1">
        <v>65</v>
      </c>
      <c r="K35" s="18">
        <v>7.3726000000000003</v>
      </c>
      <c r="L35" s="7">
        <f t="shared" si="0"/>
        <v>32.054782608695653</v>
      </c>
      <c r="M35" s="1"/>
    </row>
    <row r="36" spans="1:13" ht="39.5">
      <c r="A36">
        <v>30</v>
      </c>
      <c r="B36" s="11" t="s">
        <v>125</v>
      </c>
      <c r="C36" s="11" t="s">
        <v>126</v>
      </c>
      <c r="D36" s="11">
        <v>31112</v>
      </c>
      <c r="E36" s="11">
        <v>23</v>
      </c>
      <c r="F36" s="17" t="s">
        <v>65</v>
      </c>
      <c r="G36" s="11">
        <v>1</v>
      </c>
      <c r="H36" s="11" t="s">
        <v>465</v>
      </c>
      <c r="I36" s="11" t="s">
        <v>471</v>
      </c>
      <c r="J36" s="1">
        <v>90</v>
      </c>
      <c r="K36" s="18">
        <v>7.1593999999999998</v>
      </c>
      <c r="L36" s="7">
        <f t="shared" si="0"/>
        <v>31.127826086956524</v>
      </c>
      <c r="M36" s="1"/>
    </row>
    <row r="37" spans="1:13" ht="39.5">
      <c r="A37">
        <v>31</v>
      </c>
      <c r="B37" s="11" t="s">
        <v>127</v>
      </c>
      <c r="C37" s="11" t="s">
        <v>128</v>
      </c>
      <c r="D37" s="11">
        <v>31112</v>
      </c>
      <c r="E37" s="11">
        <v>23</v>
      </c>
      <c r="F37" s="17" t="s">
        <v>65</v>
      </c>
      <c r="G37" s="11">
        <v>1</v>
      </c>
      <c r="H37" s="11" t="s">
        <v>465</v>
      </c>
      <c r="I37" s="11" t="s">
        <v>472</v>
      </c>
      <c r="J37" s="1">
        <v>50</v>
      </c>
      <c r="K37" s="18">
        <v>7.2673699999999997</v>
      </c>
      <c r="L37" s="7">
        <f t="shared" si="0"/>
        <v>31.597260869565215</v>
      </c>
      <c r="M37" s="1"/>
    </row>
    <row r="38" spans="1:13" ht="52.5">
      <c r="A38">
        <v>32</v>
      </c>
      <c r="B38" s="11" t="s">
        <v>129</v>
      </c>
      <c r="C38" s="11" t="s">
        <v>130</v>
      </c>
      <c r="D38" s="11">
        <v>31112</v>
      </c>
      <c r="E38" s="11">
        <v>23</v>
      </c>
      <c r="F38" s="17" t="s">
        <v>65</v>
      </c>
      <c r="G38" s="11">
        <v>1</v>
      </c>
      <c r="H38" s="11" t="s">
        <v>465</v>
      </c>
      <c r="I38" s="11" t="s">
        <v>472</v>
      </c>
      <c r="J38" s="1">
        <v>50</v>
      </c>
      <c r="K38" s="18">
        <v>6.9</v>
      </c>
      <c r="L38" s="7">
        <f t="shared" si="0"/>
        <v>30</v>
      </c>
      <c r="M38" s="1"/>
    </row>
    <row r="39" spans="1:13" ht="39.5">
      <c r="A39">
        <v>33</v>
      </c>
      <c r="B39" s="33" t="s">
        <v>456</v>
      </c>
      <c r="C39" s="33" t="s">
        <v>457</v>
      </c>
      <c r="D39" s="33">
        <v>31112</v>
      </c>
      <c r="E39" s="33">
        <v>23</v>
      </c>
      <c r="F39" s="38" t="s">
        <v>65</v>
      </c>
      <c r="G39" s="33">
        <v>1</v>
      </c>
      <c r="H39" s="33" t="s">
        <v>465</v>
      </c>
      <c r="I39" s="47" t="s">
        <v>487</v>
      </c>
      <c r="J39" s="55">
        <v>0</v>
      </c>
      <c r="K39" s="56">
        <v>6.9</v>
      </c>
      <c r="L39" s="57">
        <f t="shared" ref="L39:L69" si="1">K39/E39*100</f>
        <v>30</v>
      </c>
      <c r="M39" s="55" t="s">
        <v>478</v>
      </c>
    </row>
    <row r="40" spans="1:13" ht="26.5">
      <c r="A40">
        <v>34</v>
      </c>
      <c r="B40" s="11" t="s">
        <v>131</v>
      </c>
      <c r="C40" s="11" t="s">
        <v>132</v>
      </c>
      <c r="D40" s="11">
        <v>31159</v>
      </c>
      <c r="E40" s="11">
        <v>5</v>
      </c>
      <c r="F40" s="17" t="s">
        <v>133</v>
      </c>
      <c r="G40" s="11">
        <v>1</v>
      </c>
      <c r="H40" s="11" t="s">
        <v>466</v>
      </c>
      <c r="I40" s="11" t="s">
        <v>475</v>
      </c>
      <c r="J40" s="1">
        <v>100</v>
      </c>
      <c r="K40" s="18">
        <v>0</v>
      </c>
      <c r="L40" s="7">
        <f t="shared" si="1"/>
        <v>0</v>
      </c>
      <c r="M40" s="1" t="s">
        <v>484</v>
      </c>
    </row>
    <row r="41" spans="1:13" ht="26.5">
      <c r="A41">
        <v>35</v>
      </c>
      <c r="B41" s="11" t="s">
        <v>134</v>
      </c>
      <c r="C41" s="11" t="s">
        <v>135</v>
      </c>
      <c r="D41" s="11">
        <v>31159</v>
      </c>
      <c r="E41" s="11">
        <v>2</v>
      </c>
      <c r="F41" s="17" t="s">
        <v>133</v>
      </c>
      <c r="G41" s="11">
        <v>1</v>
      </c>
      <c r="H41" s="11" t="s">
        <v>466</v>
      </c>
      <c r="I41" s="11" t="s">
        <v>475</v>
      </c>
      <c r="J41" s="1">
        <v>100</v>
      </c>
      <c r="K41" s="18">
        <v>0</v>
      </c>
      <c r="L41" s="7">
        <f t="shared" si="1"/>
        <v>0</v>
      </c>
      <c r="M41" s="1" t="s">
        <v>484</v>
      </c>
    </row>
    <row r="42" spans="1:13" ht="26.5">
      <c r="A42">
        <v>36</v>
      </c>
      <c r="B42" s="11" t="s">
        <v>136</v>
      </c>
      <c r="C42" s="11" t="s">
        <v>137</v>
      </c>
      <c r="D42" s="11">
        <v>31159</v>
      </c>
      <c r="E42" s="11">
        <v>2</v>
      </c>
      <c r="F42" s="17" t="s">
        <v>133</v>
      </c>
      <c r="G42" s="11">
        <v>1</v>
      </c>
      <c r="H42" s="11" t="s">
        <v>466</v>
      </c>
      <c r="I42" s="11" t="s">
        <v>475</v>
      </c>
      <c r="J42" s="1">
        <v>100</v>
      </c>
      <c r="K42" s="18">
        <v>1.94</v>
      </c>
      <c r="L42" s="7">
        <f t="shared" si="1"/>
        <v>97</v>
      </c>
      <c r="M42" s="1"/>
    </row>
    <row r="43" spans="1:13" ht="26.5">
      <c r="A43">
        <v>37</v>
      </c>
      <c r="B43" s="11" t="s">
        <v>138</v>
      </c>
      <c r="C43" s="11" t="s">
        <v>139</v>
      </c>
      <c r="D43" s="11">
        <v>31159</v>
      </c>
      <c r="E43" s="11">
        <v>2</v>
      </c>
      <c r="F43" s="17" t="s">
        <v>133</v>
      </c>
      <c r="G43" s="11">
        <v>1</v>
      </c>
      <c r="H43" s="11" t="s">
        <v>466</v>
      </c>
      <c r="I43" s="11" t="s">
        <v>475</v>
      </c>
      <c r="J43" s="1">
        <v>100</v>
      </c>
      <c r="K43" s="18">
        <v>1.94</v>
      </c>
      <c r="L43" s="7">
        <f t="shared" si="1"/>
        <v>97</v>
      </c>
      <c r="M43" s="1"/>
    </row>
    <row r="44" spans="1:13" ht="26.5">
      <c r="A44">
        <v>38</v>
      </c>
      <c r="B44" s="11" t="s">
        <v>140</v>
      </c>
      <c r="C44" s="11" t="s">
        <v>141</v>
      </c>
      <c r="D44" s="11">
        <v>31159</v>
      </c>
      <c r="E44" s="11">
        <v>2</v>
      </c>
      <c r="F44" s="17" t="s">
        <v>133</v>
      </c>
      <c r="G44" s="11">
        <v>1</v>
      </c>
      <c r="H44" s="11" t="s">
        <v>466</v>
      </c>
      <c r="I44" s="11" t="s">
        <v>475</v>
      </c>
      <c r="J44" s="1">
        <v>100</v>
      </c>
      <c r="K44" s="18">
        <v>1.9399500000000001</v>
      </c>
      <c r="L44" s="7">
        <f t="shared" si="1"/>
        <v>96.997500000000002</v>
      </c>
      <c r="M44" s="1"/>
    </row>
    <row r="45" spans="1:13" ht="26.5">
      <c r="A45">
        <v>39</v>
      </c>
      <c r="B45" s="11" t="s">
        <v>142</v>
      </c>
      <c r="C45" s="11" t="s">
        <v>143</v>
      </c>
      <c r="D45" s="11">
        <v>31159</v>
      </c>
      <c r="E45" s="11">
        <v>2</v>
      </c>
      <c r="F45" s="17" t="s">
        <v>133</v>
      </c>
      <c r="G45" s="11">
        <v>1</v>
      </c>
      <c r="H45" s="11" t="s">
        <v>466</v>
      </c>
      <c r="I45" s="11" t="s">
        <v>475</v>
      </c>
      <c r="J45" s="1">
        <v>100</v>
      </c>
      <c r="K45" s="18">
        <v>1.88581</v>
      </c>
      <c r="L45" s="7">
        <f t="shared" si="1"/>
        <v>94.290499999999994</v>
      </c>
      <c r="M45" s="1"/>
    </row>
    <row r="46" spans="1:13" ht="39.5">
      <c r="A46">
        <v>40</v>
      </c>
      <c r="B46" s="11" t="s">
        <v>144</v>
      </c>
      <c r="C46" s="11" t="s">
        <v>145</v>
      </c>
      <c r="D46" s="11">
        <v>31159</v>
      </c>
      <c r="E46" s="11">
        <v>10</v>
      </c>
      <c r="F46" s="17" t="s">
        <v>133</v>
      </c>
      <c r="G46" s="11">
        <v>1</v>
      </c>
      <c r="H46" s="11" t="s">
        <v>466</v>
      </c>
      <c r="I46" s="11" t="s">
        <v>475</v>
      </c>
      <c r="J46" s="1">
        <v>100</v>
      </c>
      <c r="K46" s="18">
        <v>9.7771299999999997</v>
      </c>
      <c r="L46" s="7">
        <f t="shared" si="1"/>
        <v>97.771299999999997</v>
      </c>
      <c r="M46" s="1"/>
    </row>
    <row r="47" spans="1:13" ht="26.5">
      <c r="A47">
        <v>41</v>
      </c>
      <c r="B47" s="11" t="s">
        <v>146</v>
      </c>
      <c r="C47" s="11" t="s">
        <v>147</v>
      </c>
      <c r="D47" s="11">
        <v>31159</v>
      </c>
      <c r="E47" s="11">
        <v>2</v>
      </c>
      <c r="F47" s="17" t="s">
        <v>133</v>
      </c>
      <c r="G47" s="11">
        <v>1</v>
      </c>
      <c r="H47" s="11" t="s">
        <v>466</v>
      </c>
      <c r="I47" s="11" t="s">
        <v>471</v>
      </c>
      <c r="J47" s="1">
        <v>50</v>
      </c>
      <c r="K47" s="18">
        <v>6.9000000000000006E-2</v>
      </c>
      <c r="L47" s="7">
        <f t="shared" si="1"/>
        <v>3.45</v>
      </c>
      <c r="M47" s="1"/>
    </row>
    <row r="48" spans="1:13" ht="26.5">
      <c r="A48">
        <v>42</v>
      </c>
      <c r="B48" s="11" t="s">
        <v>148</v>
      </c>
      <c r="C48" s="11" t="s">
        <v>149</v>
      </c>
      <c r="D48" s="11">
        <v>31159</v>
      </c>
      <c r="E48" s="11">
        <v>2</v>
      </c>
      <c r="F48" s="17" t="s">
        <v>133</v>
      </c>
      <c r="G48" s="11">
        <v>1</v>
      </c>
      <c r="H48" s="11" t="s">
        <v>466</v>
      </c>
      <c r="I48" s="11" t="s">
        <v>472</v>
      </c>
      <c r="J48" s="1">
        <v>0</v>
      </c>
      <c r="K48" s="18">
        <v>0</v>
      </c>
      <c r="L48" s="7">
        <f t="shared" si="1"/>
        <v>0</v>
      </c>
      <c r="M48" s="1"/>
    </row>
    <row r="49" spans="1:13" ht="26.5">
      <c r="A49">
        <v>43</v>
      </c>
      <c r="B49" s="11" t="s">
        <v>150</v>
      </c>
      <c r="C49" s="11" t="s">
        <v>151</v>
      </c>
      <c r="D49" s="11">
        <v>31159</v>
      </c>
      <c r="E49" s="11">
        <v>2</v>
      </c>
      <c r="F49" s="17" t="s">
        <v>133</v>
      </c>
      <c r="G49" s="11">
        <v>1</v>
      </c>
      <c r="H49" s="11" t="s">
        <v>466</v>
      </c>
      <c r="I49" s="11" t="s">
        <v>475</v>
      </c>
      <c r="J49" s="1">
        <v>100</v>
      </c>
      <c r="K49" s="18">
        <v>1.9303300000000001</v>
      </c>
      <c r="L49" s="7">
        <f t="shared" si="1"/>
        <v>96.516500000000008</v>
      </c>
      <c r="M49" s="1"/>
    </row>
    <row r="50" spans="1:13" ht="26.5">
      <c r="A50">
        <v>44</v>
      </c>
      <c r="B50" s="40" t="s">
        <v>152</v>
      </c>
      <c r="C50" s="40" t="s">
        <v>153</v>
      </c>
      <c r="D50" s="40">
        <v>31159</v>
      </c>
      <c r="E50" s="40">
        <v>2</v>
      </c>
      <c r="F50" s="41" t="s">
        <v>133</v>
      </c>
      <c r="G50" s="40">
        <v>1</v>
      </c>
      <c r="H50" s="40" t="s">
        <v>466</v>
      </c>
      <c r="I50" s="40" t="s">
        <v>473</v>
      </c>
      <c r="J50" s="52">
        <v>0</v>
      </c>
      <c r="K50" s="53">
        <v>0</v>
      </c>
      <c r="L50" s="54">
        <f t="shared" si="1"/>
        <v>0</v>
      </c>
      <c r="M50" s="52" t="s">
        <v>479</v>
      </c>
    </row>
    <row r="51" spans="1:13" ht="26.5">
      <c r="A51">
        <v>45</v>
      </c>
      <c r="B51" s="11" t="s">
        <v>154</v>
      </c>
      <c r="C51" s="11" t="s">
        <v>155</v>
      </c>
      <c r="D51" s="11">
        <v>31159</v>
      </c>
      <c r="E51" s="11">
        <v>2</v>
      </c>
      <c r="F51" s="17" t="s">
        <v>133</v>
      </c>
      <c r="G51" s="11">
        <v>1</v>
      </c>
      <c r="H51" s="11" t="s">
        <v>466</v>
      </c>
      <c r="I51" s="11" t="s">
        <v>475</v>
      </c>
      <c r="J51" s="1">
        <v>100</v>
      </c>
      <c r="K51" s="76">
        <v>2</v>
      </c>
      <c r="L51" s="7">
        <f t="shared" si="1"/>
        <v>100</v>
      </c>
      <c r="M51" s="1"/>
    </row>
    <row r="52" spans="1:13" ht="26.5">
      <c r="A52">
        <v>46</v>
      </c>
      <c r="B52" s="11" t="s">
        <v>156</v>
      </c>
      <c r="C52" s="11" t="s">
        <v>157</v>
      </c>
      <c r="D52" s="11">
        <v>31159</v>
      </c>
      <c r="E52" s="11">
        <v>2</v>
      </c>
      <c r="F52" s="17" t="s">
        <v>133</v>
      </c>
      <c r="G52" s="11">
        <v>1</v>
      </c>
      <c r="H52" s="11" t="s">
        <v>466</v>
      </c>
      <c r="I52" s="11" t="s">
        <v>475</v>
      </c>
      <c r="J52" s="1">
        <v>100</v>
      </c>
      <c r="K52" s="18">
        <v>1.9360900000000001</v>
      </c>
      <c r="L52" s="7">
        <f t="shared" si="1"/>
        <v>96.804500000000004</v>
      </c>
      <c r="M52" s="1"/>
    </row>
    <row r="53" spans="1:13" ht="26.5">
      <c r="A53">
        <v>47</v>
      </c>
      <c r="B53" s="11" t="s">
        <v>158</v>
      </c>
      <c r="C53" s="11" t="s">
        <v>159</v>
      </c>
      <c r="D53" s="11">
        <v>31159</v>
      </c>
      <c r="E53" s="11">
        <v>2</v>
      </c>
      <c r="F53" s="17" t="s">
        <v>133</v>
      </c>
      <c r="G53" s="11">
        <v>1</v>
      </c>
      <c r="H53" s="11" t="s">
        <v>465</v>
      </c>
      <c r="I53" s="11" t="s">
        <v>475</v>
      </c>
      <c r="J53" s="1">
        <v>100</v>
      </c>
      <c r="K53" s="18">
        <v>1.94</v>
      </c>
      <c r="L53" s="7">
        <f t="shared" si="1"/>
        <v>97</v>
      </c>
      <c r="M53" s="1"/>
    </row>
    <row r="54" spans="1:13" ht="26.5">
      <c r="A54">
        <v>48</v>
      </c>
      <c r="B54" s="40" t="s">
        <v>160</v>
      </c>
      <c r="C54" s="40" t="s">
        <v>161</v>
      </c>
      <c r="D54" s="40">
        <v>31159</v>
      </c>
      <c r="E54" s="40">
        <v>5</v>
      </c>
      <c r="F54" s="40" t="s">
        <v>133</v>
      </c>
      <c r="G54" s="40">
        <v>1</v>
      </c>
      <c r="H54" s="40" t="s">
        <v>466</v>
      </c>
      <c r="I54" s="40" t="s">
        <v>473</v>
      </c>
      <c r="J54" s="40">
        <v>0</v>
      </c>
      <c r="K54" s="18">
        <v>0</v>
      </c>
      <c r="L54" s="7">
        <f t="shared" si="1"/>
        <v>0</v>
      </c>
      <c r="M54" s="40" t="s">
        <v>480</v>
      </c>
    </row>
    <row r="55" spans="1:13" ht="26.5">
      <c r="A55">
        <v>49</v>
      </c>
      <c r="B55" s="40" t="s">
        <v>162</v>
      </c>
      <c r="C55" s="40" t="s">
        <v>163</v>
      </c>
      <c r="D55" s="40">
        <v>31159</v>
      </c>
      <c r="E55" s="40">
        <v>5</v>
      </c>
      <c r="F55" s="41" t="s">
        <v>133</v>
      </c>
      <c r="G55" s="40">
        <v>1</v>
      </c>
      <c r="H55" s="40" t="s">
        <v>466</v>
      </c>
      <c r="I55" s="40" t="s">
        <v>473</v>
      </c>
      <c r="J55" s="40">
        <v>0</v>
      </c>
      <c r="K55" s="18">
        <v>0</v>
      </c>
      <c r="L55" s="7">
        <f t="shared" si="1"/>
        <v>0</v>
      </c>
      <c r="M55" s="40" t="s">
        <v>480</v>
      </c>
    </row>
    <row r="56" spans="1:13" ht="26.5">
      <c r="A56">
        <v>50</v>
      </c>
      <c r="B56" s="11" t="s">
        <v>164</v>
      </c>
      <c r="C56" s="11" t="s">
        <v>165</v>
      </c>
      <c r="D56" s="11">
        <v>31159</v>
      </c>
      <c r="E56" s="11">
        <v>5</v>
      </c>
      <c r="F56" s="17" t="s">
        <v>133</v>
      </c>
      <c r="G56" s="11">
        <v>1</v>
      </c>
      <c r="H56" s="11" t="s">
        <v>466</v>
      </c>
      <c r="I56" s="11" t="s">
        <v>475</v>
      </c>
      <c r="J56" s="1">
        <v>100</v>
      </c>
      <c r="K56" s="18">
        <v>4.8499999999999996</v>
      </c>
      <c r="L56" s="7">
        <f t="shared" si="1"/>
        <v>97</v>
      </c>
      <c r="M56" s="1"/>
    </row>
    <row r="57" spans="1:13" ht="39.5">
      <c r="A57">
        <v>51</v>
      </c>
      <c r="B57" s="11" t="s">
        <v>166</v>
      </c>
      <c r="C57" s="11" t="s">
        <v>167</v>
      </c>
      <c r="D57" s="11">
        <v>31159</v>
      </c>
      <c r="E57" s="11">
        <v>5</v>
      </c>
      <c r="F57" s="17" t="s">
        <v>133</v>
      </c>
      <c r="G57" s="11">
        <v>1</v>
      </c>
      <c r="H57" s="11" t="s">
        <v>466</v>
      </c>
      <c r="I57" s="11" t="s">
        <v>475</v>
      </c>
      <c r="J57" s="1">
        <v>100</v>
      </c>
      <c r="K57" s="18">
        <v>4.8231999999999999</v>
      </c>
      <c r="L57" s="7">
        <f t="shared" si="1"/>
        <v>96.463999999999999</v>
      </c>
      <c r="M57" s="1"/>
    </row>
    <row r="58" spans="1:13" ht="39.5">
      <c r="A58">
        <v>52</v>
      </c>
      <c r="B58" s="11" t="s">
        <v>168</v>
      </c>
      <c r="C58" s="11" t="s">
        <v>169</v>
      </c>
      <c r="D58" s="11">
        <v>31159</v>
      </c>
      <c r="E58" s="11">
        <v>5</v>
      </c>
      <c r="F58" s="17" t="s">
        <v>133</v>
      </c>
      <c r="G58" s="11">
        <v>1</v>
      </c>
      <c r="H58" s="11" t="s">
        <v>466</v>
      </c>
      <c r="I58" s="11" t="s">
        <v>472</v>
      </c>
      <c r="J58" s="1">
        <v>40</v>
      </c>
      <c r="K58" s="18">
        <v>1.5</v>
      </c>
      <c r="L58" s="7">
        <f t="shared" si="1"/>
        <v>30</v>
      </c>
      <c r="M58" s="1"/>
    </row>
    <row r="59" spans="1:13" ht="39.5">
      <c r="A59">
        <v>53</v>
      </c>
      <c r="B59" s="11" t="s">
        <v>170</v>
      </c>
      <c r="C59" s="11" t="s">
        <v>171</v>
      </c>
      <c r="D59" s="11">
        <v>31159</v>
      </c>
      <c r="E59" s="11">
        <v>5</v>
      </c>
      <c r="F59" s="17" t="s">
        <v>65</v>
      </c>
      <c r="G59" s="11">
        <v>1</v>
      </c>
      <c r="H59" s="11" t="s">
        <v>466</v>
      </c>
      <c r="I59" s="11" t="s">
        <v>472</v>
      </c>
      <c r="J59" s="1">
        <v>80</v>
      </c>
      <c r="K59" s="18">
        <v>0</v>
      </c>
      <c r="L59" s="7">
        <f t="shared" si="1"/>
        <v>0</v>
      </c>
      <c r="M59" s="1"/>
    </row>
    <row r="60" spans="1:13" ht="39.5">
      <c r="A60">
        <v>54</v>
      </c>
      <c r="B60" s="11" t="s">
        <v>172</v>
      </c>
      <c r="C60" s="11" t="s">
        <v>173</v>
      </c>
      <c r="D60" s="11">
        <v>31159</v>
      </c>
      <c r="E60" s="11">
        <v>5</v>
      </c>
      <c r="F60" s="17" t="s">
        <v>133</v>
      </c>
      <c r="G60" s="11">
        <v>1</v>
      </c>
      <c r="H60" s="11" t="s">
        <v>466</v>
      </c>
      <c r="I60" s="11" t="s">
        <v>475</v>
      </c>
      <c r="J60" s="1">
        <v>100</v>
      </c>
      <c r="K60" s="18">
        <v>4.8380000000000001</v>
      </c>
      <c r="L60" s="7">
        <f t="shared" si="1"/>
        <v>96.76</v>
      </c>
      <c r="M60" s="1"/>
    </row>
    <row r="61" spans="1:13" ht="26.5">
      <c r="A61">
        <v>55</v>
      </c>
      <c r="B61" s="11" t="s">
        <v>174</v>
      </c>
      <c r="C61" s="11" t="s">
        <v>175</v>
      </c>
      <c r="D61" s="11">
        <v>31159</v>
      </c>
      <c r="E61" s="11">
        <v>5</v>
      </c>
      <c r="F61" s="17" t="s">
        <v>133</v>
      </c>
      <c r="G61" s="11">
        <v>1</v>
      </c>
      <c r="H61" s="11" t="s">
        <v>466</v>
      </c>
      <c r="I61" s="11" t="s">
        <v>475</v>
      </c>
      <c r="J61" s="1">
        <v>100</v>
      </c>
      <c r="K61" s="18">
        <v>4.8300299999999998</v>
      </c>
      <c r="L61" s="7">
        <f t="shared" si="1"/>
        <v>96.600599999999986</v>
      </c>
      <c r="M61" s="1"/>
    </row>
    <row r="62" spans="1:13" ht="26.5">
      <c r="A62">
        <v>56</v>
      </c>
      <c r="B62" s="11" t="s">
        <v>176</v>
      </c>
      <c r="C62" s="11" t="s">
        <v>177</v>
      </c>
      <c r="D62" s="11">
        <v>31159</v>
      </c>
      <c r="E62" s="11">
        <v>5</v>
      </c>
      <c r="F62" s="17" t="s">
        <v>133</v>
      </c>
      <c r="G62" s="11">
        <v>1</v>
      </c>
      <c r="H62" s="11" t="s">
        <v>466</v>
      </c>
      <c r="I62" s="11" t="s">
        <v>475</v>
      </c>
      <c r="J62" s="1">
        <v>100</v>
      </c>
      <c r="K62" s="18">
        <v>4.8414900000000003</v>
      </c>
      <c r="L62" s="7">
        <f t="shared" si="1"/>
        <v>96.829800000000006</v>
      </c>
      <c r="M62" s="1"/>
    </row>
    <row r="63" spans="1:13" ht="26.5">
      <c r="A63">
        <v>57</v>
      </c>
      <c r="B63" s="11" t="s">
        <v>178</v>
      </c>
      <c r="C63" s="11" t="s">
        <v>179</v>
      </c>
      <c r="D63" s="11">
        <v>31159</v>
      </c>
      <c r="E63" s="11">
        <v>5</v>
      </c>
      <c r="F63" s="17" t="s">
        <v>133</v>
      </c>
      <c r="G63" s="11">
        <v>1</v>
      </c>
      <c r="H63" s="11" t="s">
        <v>465</v>
      </c>
      <c r="I63" s="11" t="s">
        <v>475</v>
      </c>
      <c r="J63" s="1">
        <v>100</v>
      </c>
      <c r="K63" s="18">
        <v>4.87</v>
      </c>
      <c r="L63" s="7">
        <f t="shared" si="1"/>
        <v>97.399999999999991</v>
      </c>
      <c r="M63" s="1"/>
    </row>
    <row r="64" spans="1:13" ht="26.5">
      <c r="A64">
        <v>58</v>
      </c>
      <c r="B64" s="40" t="s">
        <v>180</v>
      </c>
      <c r="C64" s="40" t="s">
        <v>181</v>
      </c>
      <c r="D64" s="40">
        <v>31159</v>
      </c>
      <c r="E64" s="40">
        <v>10</v>
      </c>
      <c r="F64" s="41" t="s">
        <v>133</v>
      </c>
      <c r="G64" s="40">
        <v>1</v>
      </c>
      <c r="H64" s="40" t="s">
        <v>465</v>
      </c>
      <c r="I64" s="40" t="s">
        <v>473</v>
      </c>
      <c r="J64" s="52">
        <v>0</v>
      </c>
      <c r="K64" s="53">
        <v>0</v>
      </c>
      <c r="L64" s="54">
        <f t="shared" si="1"/>
        <v>0</v>
      </c>
      <c r="M64" s="52" t="s">
        <v>480</v>
      </c>
    </row>
    <row r="65" spans="1:13" ht="26.5">
      <c r="A65">
        <v>59</v>
      </c>
      <c r="B65" s="11" t="s">
        <v>182</v>
      </c>
      <c r="C65" s="11" t="s">
        <v>183</v>
      </c>
      <c r="D65" s="11">
        <v>31159</v>
      </c>
      <c r="E65" s="11">
        <v>5</v>
      </c>
      <c r="F65" s="17" t="s">
        <v>133</v>
      </c>
      <c r="G65" s="11">
        <v>1</v>
      </c>
      <c r="H65" s="11" t="s">
        <v>465</v>
      </c>
      <c r="I65" s="11" t="s">
        <v>475</v>
      </c>
      <c r="J65" s="1">
        <v>100</v>
      </c>
      <c r="K65" s="18">
        <v>4.82</v>
      </c>
      <c r="L65" s="7">
        <f t="shared" si="1"/>
        <v>96.4</v>
      </c>
      <c r="M65" s="1"/>
    </row>
    <row r="66" spans="1:13" ht="26.5">
      <c r="A66">
        <v>60</v>
      </c>
      <c r="B66" s="11" t="s">
        <v>184</v>
      </c>
      <c r="C66" s="11" t="s">
        <v>185</v>
      </c>
      <c r="D66" s="11">
        <v>31171</v>
      </c>
      <c r="E66" s="11">
        <v>2</v>
      </c>
      <c r="F66" s="17" t="s">
        <v>133</v>
      </c>
      <c r="G66" s="11">
        <v>1</v>
      </c>
      <c r="H66" s="11" t="s">
        <v>466</v>
      </c>
      <c r="I66" s="11" t="s">
        <v>472</v>
      </c>
      <c r="J66" s="1">
        <v>50</v>
      </c>
      <c r="K66" s="18">
        <v>0</v>
      </c>
      <c r="L66" s="7">
        <f t="shared" si="1"/>
        <v>0</v>
      </c>
      <c r="M66" s="1"/>
    </row>
    <row r="67" spans="1:13" ht="26.5">
      <c r="A67">
        <v>61</v>
      </c>
      <c r="B67" s="11" t="s">
        <v>186</v>
      </c>
      <c r="C67" s="11" t="s">
        <v>187</v>
      </c>
      <c r="D67" s="11">
        <v>31171</v>
      </c>
      <c r="E67" s="11">
        <v>2</v>
      </c>
      <c r="F67" s="17" t="s">
        <v>133</v>
      </c>
      <c r="G67" s="11">
        <v>1</v>
      </c>
      <c r="H67" s="11" t="s">
        <v>466</v>
      </c>
      <c r="I67" s="11" t="s">
        <v>472</v>
      </c>
      <c r="J67" s="1">
        <v>0</v>
      </c>
      <c r="K67" s="18">
        <v>0</v>
      </c>
      <c r="L67" s="7">
        <f t="shared" si="1"/>
        <v>0</v>
      </c>
      <c r="M67" s="1"/>
    </row>
    <row r="68" spans="1:13" ht="26.5">
      <c r="A68">
        <v>62</v>
      </c>
      <c r="B68" s="11" t="s">
        <v>188</v>
      </c>
      <c r="C68" s="11" t="s">
        <v>189</v>
      </c>
      <c r="D68" s="11">
        <v>31171</v>
      </c>
      <c r="E68" s="11">
        <v>3</v>
      </c>
      <c r="F68" s="17" t="s">
        <v>133</v>
      </c>
      <c r="G68" s="11">
        <v>1</v>
      </c>
      <c r="H68" s="11" t="s">
        <v>465</v>
      </c>
      <c r="I68" s="11" t="s">
        <v>472</v>
      </c>
      <c r="J68" s="1">
        <v>40</v>
      </c>
      <c r="K68" s="18">
        <v>0</v>
      </c>
      <c r="L68" s="7">
        <f t="shared" si="1"/>
        <v>0</v>
      </c>
      <c r="M68" s="1"/>
    </row>
    <row r="69" spans="1:13" ht="26.5">
      <c r="A69">
        <v>63</v>
      </c>
      <c r="B69" s="11" t="s">
        <v>190</v>
      </c>
      <c r="C69" s="11" t="s">
        <v>191</v>
      </c>
      <c r="D69" s="11">
        <v>31171</v>
      </c>
      <c r="E69" s="11">
        <v>5</v>
      </c>
      <c r="F69" s="17" t="s">
        <v>133</v>
      </c>
      <c r="G69" s="11">
        <v>1</v>
      </c>
      <c r="H69" s="11" t="s">
        <v>465</v>
      </c>
      <c r="I69" s="11" t="s">
        <v>475</v>
      </c>
      <c r="J69" s="1">
        <v>100</v>
      </c>
      <c r="K69" s="18">
        <v>4.8483799999999997</v>
      </c>
      <c r="L69" s="7">
        <f t="shared" si="1"/>
        <v>96.967600000000004</v>
      </c>
      <c r="M69" s="1"/>
    </row>
    <row r="70" spans="1:13" ht="26.5">
      <c r="A70">
        <v>64</v>
      </c>
      <c r="B70" s="11">
        <v>1</v>
      </c>
      <c r="C70" s="18" t="s">
        <v>192</v>
      </c>
      <c r="D70" s="18"/>
      <c r="E70" s="11">
        <v>0</v>
      </c>
      <c r="F70" s="17" t="s">
        <v>195</v>
      </c>
      <c r="G70" s="12">
        <v>0</v>
      </c>
      <c r="H70" s="11"/>
      <c r="I70" s="12">
        <v>0</v>
      </c>
      <c r="J70" s="1">
        <v>0</v>
      </c>
      <c r="K70" s="18">
        <v>0</v>
      </c>
      <c r="L70" s="7"/>
      <c r="M70" s="1"/>
    </row>
    <row r="71" spans="1:13" ht="39.5">
      <c r="A71">
        <v>65</v>
      </c>
      <c r="B71" s="11" t="s">
        <v>193</v>
      </c>
      <c r="C71" s="11" t="s">
        <v>194</v>
      </c>
      <c r="D71" s="11">
        <v>31122</v>
      </c>
      <c r="E71" s="11">
        <v>2</v>
      </c>
      <c r="F71" s="17" t="s">
        <v>133</v>
      </c>
      <c r="G71" s="11">
        <v>1</v>
      </c>
      <c r="H71" s="11" t="s">
        <v>465</v>
      </c>
      <c r="I71" s="11" t="s">
        <v>475</v>
      </c>
      <c r="J71" s="1">
        <v>100</v>
      </c>
      <c r="K71" s="18">
        <v>2</v>
      </c>
      <c r="L71" s="7">
        <f t="shared" ref="L71:L103" si="2">K71/E71*100</f>
        <v>100</v>
      </c>
      <c r="M71" s="1"/>
    </row>
    <row r="72" spans="1:13" ht="26.5">
      <c r="A72">
        <v>66</v>
      </c>
      <c r="B72" s="11" t="s">
        <v>196</v>
      </c>
      <c r="C72" s="11" t="s">
        <v>197</v>
      </c>
      <c r="D72" s="11">
        <v>31123</v>
      </c>
      <c r="E72" s="11">
        <v>1.4</v>
      </c>
      <c r="F72" s="17" t="s">
        <v>133</v>
      </c>
      <c r="G72" s="11">
        <v>1</v>
      </c>
      <c r="H72" s="11" t="s">
        <v>465</v>
      </c>
      <c r="I72" s="11" t="s">
        <v>475</v>
      </c>
      <c r="J72" s="1">
        <v>90</v>
      </c>
      <c r="K72" s="18">
        <v>1.1238699999999999</v>
      </c>
      <c r="L72" s="7">
        <f t="shared" si="2"/>
        <v>80.276428571428568</v>
      </c>
      <c r="M72" s="1"/>
    </row>
    <row r="73" spans="1:13">
      <c r="B73" s="11"/>
      <c r="C73" s="18"/>
      <c r="D73" s="18"/>
      <c r="E73" s="19">
        <f t="shared" ref="E73" si="3">SUM(E7:E72)</f>
        <v>911.4</v>
      </c>
      <c r="F73" s="17"/>
      <c r="G73" s="19">
        <f>SUM(G7:G72)</f>
        <v>65</v>
      </c>
      <c r="H73" s="11"/>
      <c r="I73" s="19">
        <f t="shared" ref="I73:K73" si="4">SUM(I7:I72)</f>
        <v>0</v>
      </c>
      <c r="J73" s="19">
        <f t="shared" si="4"/>
        <v>4250</v>
      </c>
      <c r="K73" s="19">
        <f t="shared" si="4"/>
        <v>348.59442000000007</v>
      </c>
      <c r="L73" s="7">
        <f t="shared" si="2"/>
        <v>38.24823568136933</v>
      </c>
      <c r="M73" s="1"/>
    </row>
    <row r="74" spans="1:13">
      <c r="B74" s="13">
        <v>5</v>
      </c>
      <c r="C74" s="14" t="s">
        <v>198</v>
      </c>
      <c r="D74" s="14"/>
      <c r="E74" s="13">
        <v>15</v>
      </c>
      <c r="F74" s="17" t="s">
        <v>133</v>
      </c>
      <c r="G74" s="15"/>
      <c r="H74" s="15"/>
      <c r="I74" s="15"/>
      <c r="J74" s="1"/>
      <c r="K74" s="14">
        <v>4.9244000000000003</v>
      </c>
      <c r="L74" s="7">
        <f t="shared" si="2"/>
        <v>32.829333333333338</v>
      </c>
      <c r="M74" s="1"/>
    </row>
    <row r="75" spans="1:13" ht="26.5">
      <c r="A75">
        <v>1</v>
      </c>
      <c r="B75" s="11" t="s">
        <v>199</v>
      </c>
      <c r="C75" s="11" t="s">
        <v>200</v>
      </c>
      <c r="D75" s="11">
        <v>31159</v>
      </c>
      <c r="E75" s="11">
        <v>5</v>
      </c>
      <c r="F75" s="17" t="s">
        <v>133</v>
      </c>
      <c r="G75" s="11">
        <v>1</v>
      </c>
      <c r="H75" s="11" t="s">
        <v>466</v>
      </c>
      <c r="I75" s="11" t="s">
        <v>475</v>
      </c>
      <c r="J75" s="1">
        <v>100</v>
      </c>
      <c r="K75" s="18">
        <v>4.9441899999999999</v>
      </c>
      <c r="L75" s="7">
        <f t="shared" si="2"/>
        <v>98.883799999999994</v>
      </c>
      <c r="M75" s="1"/>
    </row>
    <row r="76" spans="1:13" ht="39.5">
      <c r="A76">
        <v>2</v>
      </c>
      <c r="B76" s="11" t="s">
        <v>201</v>
      </c>
      <c r="C76" s="11" t="s">
        <v>202</v>
      </c>
      <c r="D76" s="11">
        <v>31159</v>
      </c>
      <c r="E76" s="11">
        <v>5</v>
      </c>
      <c r="F76" s="17" t="s">
        <v>65</v>
      </c>
      <c r="G76" s="11">
        <v>1</v>
      </c>
      <c r="H76" s="11" t="s">
        <v>466</v>
      </c>
      <c r="I76" s="11" t="s">
        <v>475</v>
      </c>
      <c r="J76" s="1">
        <v>100</v>
      </c>
      <c r="K76" s="18">
        <v>4.9244000000000003</v>
      </c>
      <c r="L76" s="7">
        <f t="shared" si="2"/>
        <v>98.488000000000014</v>
      </c>
      <c r="M76" s="1"/>
    </row>
    <row r="77" spans="1:13" ht="39.5">
      <c r="A77">
        <v>3</v>
      </c>
      <c r="B77" s="11" t="s">
        <v>203</v>
      </c>
      <c r="C77" s="11" t="s">
        <v>204</v>
      </c>
      <c r="D77" s="11">
        <v>31159</v>
      </c>
      <c r="E77" s="11">
        <v>5</v>
      </c>
      <c r="F77" s="17" t="s">
        <v>212</v>
      </c>
      <c r="G77" s="11">
        <v>1</v>
      </c>
      <c r="H77" s="11" t="s">
        <v>466</v>
      </c>
      <c r="I77" s="11" t="s">
        <v>475</v>
      </c>
      <c r="J77" s="1">
        <v>100</v>
      </c>
      <c r="K77" s="18">
        <v>4.8576300000000003</v>
      </c>
      <c r="L77" s="7">
        <f t="shared" si="2"/>
        <v>97.152600000000007</v>
      </c>
      <c r="M77" s="1"/>
    </row>
    <row r="78" spans="1:13">
      <c r="B78" s="11"/>
      <c r="C78" s="18"/>
      <c r="D78" s="18"/>
      <c r="E78" s="19">
        <f t="shared" ref="E78" si="5">SUM(E75:E77)</f>
        <v>15</v>
      </c>
      <c r="F78" s="17" t="s">
        <v>212</v>
      </c>
      <c r="G78" s="19">
        <f>SUM(G75:G77)</f>
        <v>3</v>
      </c>
      <c r="H78" s="19">
        <f t="shared" ref="H78:K78" si="6">SUM(H75:H77)</f>
        <v>0</v>
      </c>
      <c r="I78" s="19">
        <f t="shared" si="6"/>
        <v>0</v>
      </c>
      <c r="J78" s="19">
        <f t="shared" si="6"/>
        <v>300</v>
      </c>
      <c r="K78" s="19">
        <f t="shared" si="6"/>
        <v>14.726220000000001</v>
      </c>
      <c r="L78" s="7">
        <f t="shared" si="2"/>
        <v>98.174800000000005</v>
      </c>
      <c r="M78" s="19"/>
    </row>
    <row r="79" spans="1:13">
      <c r="B79" s="13">
        <v>3</v>
      </c>
      <c r="C79" s="14" t="s">
        <v>205</v>
      </c>
      <c r="D79" s="14"/>
      <c r="E79" s="13">
        <v>578</v>
      </c>
      <c r="F79" s="17" t="s">
        <v>212</v>
      </c>
      <c r="G79" s="15">
        <v>36</v>
      </c>
      <c r="H79" s="15"/>
      <c r="I79" s="15"/>
      <c r="J79" s="1"/>
      <c r="K79" s="14">
        <v>116.61020000000001</v>
      </c>
      <c r="L79" s="7">
        <f t="shared" si="2"/>
        <v>20.174775086505193</v>
      </c>
      <c r="M79" s="1"/>
    </row>
    <row r="80" spans="1:13" ht="39.5">
      <c r="A80">
        <v>1</v>
      </c>
      <c r="B80" s="11" t="s">
        <v>206</v>
      </c>
      <c r="C80" s="11" t="s">
        <v>207</v>
      </c>
      <c r="D80" s="11">
        <v>31159</v>
      </c>
      <c r="E80" s="11">
        <v>5</v>
      </c>
      <c r="F80" s="17" t="s">
        <v>212</v>
      </c>
      <c r="G80" s="11">
        <v>1</v>
      </c>
      <c r="H80" s="11" t="s">
        <v>466</v>
      </c>
      <c r="I80" s="11" t="s">
        <v>471</v>
      </c>
      <c r="J80" s="1">
        <v>80</v>
      </c>
      <c r="K80" s="18">
        <v>1.5</v>
      </c>
      <c r="L80" s="7">
        <f t="shared" si="2"/>
        <v>30</v>
      </c>
      <c r="M80" s="1"/>
    </row>
    <row r="81" spans="1:13" ht="26.5">
      <c r="A81">
        <v>2</v>
      </c>
      <c r="B81" s="11" t="s">
        <v>208</v>
      </c>
      <c r="C81" s="11" t="s">
        <v>209</v>
      </c>
      <c r="D81" s="11">
        <v>31159</v>
      </c>
      <c r="E81" s="11">
        <v>15</v>
      </c>
      <c r="F81" s="17" t="s">
        <v>212</v>
      </c>
      <c r="G81" s="11">
        <v>1</v>
      </c>
      <c r="H81" s="11" t="s">
        <v>465</v>
      </c>
      <c r="I81" s="11" t="s">
        <v>471</v>
      </c>
      <c r="J81" s="1">
        <v>60</v>
      </c>
      <c r="K81" s="18">
        <v>4.5</v>
      </c>
      <c r="L81" s="7">
        <f t="shared" si="2"/>
        <v>30</v>
      </c>
      <c r="M81" s="1"/>
    </row>
    <row r="82" spans="1:13" ht="26.5">
      <c r="A82">
        <v>3</v>
      </c>
      <c r="B82" s="33" t="s">
        <v>458</v>
      </c>
      <c r="C82" s="33" t="s">
        <v>459</v>
      </c>
      <c r="D82" s="33">
        <v>31159</v>
      </c>
      <c r="E82" s="33">
        <v>10</v>
      </c>
      <c r="F82" s="38" t="s">
        <v>212</v>
      </c>
      <c r="G82" s="33">
        <v>1</v>
      </c>
      <c r="H82" s="39" t="s">
        <v>467</v>
      </c>
      <c r="I82" s="47" t="s">
        <v>472</v>
      </c>
      <c r="J82" s="55">
        <v>40</v>
      </c>
      <c r="K82" s="56">
        <v>3</v>
      </c>
      <c r="L82" s="57">
        <f t="shared" si="2"/>
        <v>30</v>
      </c>
      <c r="M82" s="55" t="s">
        <v>481</v>
      </c>
    </row>
    <row r="83" spans="1:13" ht="27" thickBot="1">
      <c r="A83">
        <v>4</v>
      </c>
      <c r="B83" s="11" t="s">
        <v>213</v>
      </c>
      <c r="C83" s="11" t="s">
        <v>214</v>
      </c>
      <c r="D83" s="11">
        <v>31159</v>
      </c>
      <c r="E83" s="11">
        <v>10</v>
      </c>
      <c r="F83" s="17" t="s">
        <v>212</v>
      </c>
      <c r="G83" s="11">
        <v>1</v>
      </c>
      <c r="H83" s="11" t="s">
        <v>467</v>
      </c>
      <c r="I83" s="11" t="s">
        <v>472</v>
      </c>
      <c r="J83" s="1">
        <v>50</v>
      </c>
      <c r="K83" s="18">
        <v>3.0426000000000002</v>
      </c>
      <c r="L83" s="7">
        <f t="shared" si="2"/>
        <v>30.426000000000002</v>
      </c>
      <c r="M83" s="1"/>
    </row>
    <row r="84" spans="1:13" ht="28">
      <c r="A84">
        <v>5</v>
      </c>
      <c r="B84" s="11" t="s">
        <v>485</v>
      </c>
      <c r="C84" s="77" t="s">
        <v>486</v>
      </c>
      <c r="D84" s="11">
        <v>31159</v>
      </c>
      <c r="E84" s="11">
        <v>10</v>
      </c>
      <c r="F84" s="17" t="s">
        <v>212</v>
      </c>
      <c r="G84" s="11">
        <v>1</v>
      </c>
      <c r="H84" s="11" t="s">
        <v>467</v>
      </c>
      <c r="I84" s="11" t="s">
        <v>472</v>
      </c>
      <c r="J84" s="78">
        <v>40</v>
      </c>
      <c r="K84" s="63">
        <v>3</v>
      </c>
      <c r="L84" s="7">
        <f t="shared" ref="L84" si="7">K84/E84*100</f>
        <v>30</v>
      </c>
      <c r="M84" s="1"/>
    </row>
    <row r="85" spans="1:13" ht="26.5">
      <c r="A85">
        <v>6</v>
      </c>
      <c r="B85" s="11" t="s">
        <v>215</v>
      </c>
      <c r="C85" s="11" t="s">
        <v>216</v>
      </c>
      <c r="D85" s="11">
        <v>31159</v>
      </c>
      <c r="E85" s="11">
        <v>20</v>
      </c>
      <c r="F85" s="17" t="s">
        <v>212</v>
      </c>
      <c r="G85" s="11">
        <v>1</v>
      </c>
      <c r="H85" s="11" t="s">
        <v>467</v>
      </c>
      <c r="I85" s="11" t="s">
        <v>475</v>
      </c>
      <c r="J85" s="1">
        <v>100</v>
      </c>
      <c r="K85" s="18">
        <v>19.687899999999999</v>
      </c>
      <c r="L85" s="7">
        <f t="shared" si="2"/>
        <v>98.439499999999995</v>
      </c>
      <c r="M85" s="1"/>
    </row>
    <row r="86" spans="1:13" ht="26.5">
      <c r="A86">
        <v>7</v>
      </c>
      <c r="B86" s="11" t="s">
        <v>217</v>
      </c>
      <c r="C86" s="11" t="s">
        <v>218</v>
      </c>
      <c r="D86" s="11">
        <v>31159</v>
      </c>
      <c r="E86" s="11">
        <v>21</v>
      </c>
      <c r="F86" s="17" t="s">
        <v>212</v>
      </c>
      <c r="G86" s="11">
        <v>1</v>
      </c>
      <c r="H86" s="11" t="s">
        <v>467</v>
      </c>
      <c r="I86" s="11" t="s">
        <v>471</v>
      </c>
      <c r="J86" s="1">
        <v>80</v>
      </c>
      <c r="K86" s="18">
        <v>14.546150000000001</v>
      </c>
      <c r="L86" s="7">
        <f t="shared" si="2"/>
        <v>69.267380952380947</v>
      </c>
      <c r="M86" s="1"/>
    </row>
    <row r="87" spans="1:13" ht="26.5">
      <c r="A87">
        <v>8</v>
      </c>
      <c r="B87" s="11" t="s">
        <v>219</v>
      </c>
      <c r="C87" s="11" t="s">
        <v>220</v>
      </c>
      <c r="D87" s="11">
        <v>31159</v>
      </c>
      <c r="E87" s="11">
        <v>10</v>
      </c>
      <c r="F87" s="17" t="s">
        <v>212</v>
      </c>
      <c r="G87" s="11">
        <v>1</v>
      </c>
      <c r="H87" s="11" t="s">
        <v>467</v>
      </c>
      <c r="I87" s="11" t="s">
        <v>472</v>
      </c>
      <c r="J87" s="1">
        <v>70</v>
      </c>
      <c r="K87" s="18">
        <v>3</v>
      </c>
      <c r="L87" s="7">
        <f t="shared" si="2"/>
        <v>30</v>
      </c>
      <c r="M87" s="1"/>
    </row>
    <row r="88" spans="1:13" ht="26.5">
      <c r="A88">
        <v>9</v>
      </c>
      <c r="B88" s="11" t="s">
        <v>221</v>
      </c>
      <c r="C88" s="11" t="s">
        <v>222</v>
      </c>
      <c r="D88" s="11">
        <v>31159</v>
      </c>
      <c r="E88" s="11">
        <v>20</v>
      </c>
      <c r="F88" s="17" t="s">
        <v>212</v>
      </c>
      <c r="G88" s="11">
        <v>1</v>
      </c>
      <c r="H88" s="11" t="s">
        <v>467</v>
      </c>
      <c r="I88" s="11" t="s">
        <v>472</v>
      </c>
      <c r="J88" s="1">
        <v>95</v>
      </c>
      <c r="K88" s="18">
        <v>6</v>
      </c>
      <c r="L88" s="7">
        <f t="shared" si="2"/>
        <v>30</v>
      </c>
      <c r="M88" s="1"/>
    </row>
    <row r="89" spans="1:13" ht="52.5">
      <c r="A89">
        <v>10</v>
      </c>
      <c r="B89" s="11" t="s">
        <v>223</v>
      </c>
      <c r="C89" s="11" t="s">
        <v>224</v>
      </c>
      <c r="D89" s="11">
        <v>31159</v>
      </c>
      <c r="E89" s="11">
        <v>10</v>
      </c>
      <c r="F89" s="17" t="s">
        <v>212</v>
      </c>
      <c r="G89" s="11">
        <v>1</v>
      </c>
      <c r="H89" s="11" t="s">
        <v>467</v>
      </c>
      <c r="I89" s="11" t="s">
        <v>472</v>
      </c>
      <c r="J89" s="1">
        <v>50</v>
      </c>
      <c r="K89" s="18">
        <v>3</v>
      </c>
      <c r="L89" s="7">
        <f t="shared" si="2"/>
        <v>30</v>
      </c>
      <c r="M89" s="1"/>
    </row>
    <row r="90" spans="1:13" ht="26.5">
      <c r="A90">
        <v>11</v>
      </c>
      <c r="B90" s="11" t="s">
        <v>225</v>
      </c>
      <c r="C90" s="11" t="s">
        <v>226</v>
      </c>
      <c r="D90" s="11">
        <v>31159</v>
      </c>
      <c r="E90" s="11">
        <v>10</v>
      </c>
      <c r="F90" s="17" t="s">
        <v>212</v>
      </c>
      <c r="G90" s="11">
        <v>1</v>
      </c>
      <c r="H90" s="11" t="s">
        <v>465</v>
      </c>
      <c r="I90" s="11" t="s">
        <v>475</v>
      </c>
      <c r="J90" s="1">
        <v>100</v>
      </c>
      <c r="K90" s="18">
        <v>9.7276000000000007</v>
      </c>
      <c r="L90" s="7">
        <f t="shared" si="2"/>
        <v>97.27600000000001</v>
      </c>
      <c r="M90" s="1"/>
    </row>
    <row r="91" spans="1:13" ht="39.5">
      <c r="A91">
        <v>12</v>
      </c>
      <c r="B91" s="11" t="s">
        <v>227</v>
      </c>
      <c r="C91" s="11" t="s">
        <v>228</v>
      </c>
      <c r="D91" s="11">
        <v>31159</v>
      </c>
      <c r="E91" s="11">
        <v>42</v>
      </c>
      <c r="F91" s="17" t="s">
        <v>212</v>
      </c>
      <c r="G91" s="11">
        <v>1</v>
      </c>
      <c r="H91" s="11" t="s">
        <v>467</v>
      </c>
      <c r="I91" s="11" t="s">
        <v>472</v>
      </c>
      <c r="J91" s="1">
        <v>65</v>
      </c>
      <c r="K91" s="18">
        <v>13.003</v>
      </c>
      <c r="L91" s="7">
        <f t="shared" si="2"/>
        <v>30.959523809523809</v>
      </c>
      <c r="M91" s="1"/>
    </row>
    <row r="92" spans="1:13" ht="39.5">
      <c r="A92">
        <v>13</v>
      </c>
      <c r="B92" s="11" t="s">
        <v>229</v>
      </c>
      <c r="C92" s="11" t="s">
        <v>230</v>
      </c>
      <c r="D92" s="11">
        <v>31159</v>
      </c>
      <c r="E92" s="11">
        <v>25</v>
      </c>
      <c r="F92" s="17" t="s">
        <v>212</v>
      </c>
      <c r="G92" s="11">
        <v>1</v>
      </c>
      <c r="H92" s="11" t="s">
        <v>467</v>
      </c>
      <c r="I92" s="11" t="s">
        <v>472</v>
      </c>
      <c r="J92" s="1">
        <v>65</v>
      </c>
      <c r="K92" s="18">
        <v>7.8322000000000003</v>
      </c>
      <c r="L92" s="7">
        <f t="shared" si="2"/>
        <v>31.328800000000001</v>
      </c>
      <c r="M92" s="1"/>
    </row>
    <row r="93" spans="1:13" ht="26.5">
      <c r="A93">
        <v>14</v>
      </c>
      <c r="B93" s="11" t="s">
        <v>231</v>
      </c>
      <c r="C93" s="11" t="s">
        <v>232</v>
      </c>
      <c r="D93" s="11">
        <v>31159</v>
      </c>
      <c r="E93" s="11">
        <v>20</v>
      </c>
      <c r="F93" s="17" t="s">
        <v>212</v>
      </c>
      <c r="G93" s="11">
        <v>1</v>
      </c>
      <c r="H93" s="11" t="s">
        <v>467</v>
      </c>
      <c r="I93" s="11" t="s">
        <v>475</v>
      </c>
      <c r="J93" s="1">
        <v>100</v>
      </c>
      <c r="K93" s="18">
        <v>19.64875</v>
      </c>
      <c r="L93" s="7">
        <f t="shared" si="2"/>
        <v>98.243749999999991</v>
      </c>
      <c r="M93" s="1"/>
    </row>
    <row r="94" spans="1:13" ht="39.5">
      <c r="A94">
        <v>15</v>
      </c>
      <c r="B94" s="11" t="s">
        <v>233</v>
      </c>
      <c r="C94" s="11" t="s">
        <v>234</v>
      </c>
      <c r="D94" s="11">
        <v>31159</v>
      </c>
      <c r="E94" s="11">
        <v>35</v>
      </c>
      <c r="F94" s="17" t="s">
        <v>212</v>
      </c>
      <c r="G94" s="11">
        <v>1</v>
      </c>
      <c r="H94" s="11" t="s">
        <v>467</v>
      </c>
      <c r="I94" s="11" t="s">
        <v>471</v>
      </c>
      <c r="J94" s="1">
        <v>85</v>
      </c>
      <c r="K94" s="18">
        <v>10.8794</v>
      </c>
      <c r="L94" s="7">
        <f t="shared" si="2"/>
        <v>31.084</v>
      </c>
      <c r="M94" s="1"/>
    </row>
    <row r="95" spans="1:13" ht="26.5">
      <c r="A95">
        <v>16</v>
      </c>
      <c r="B95" s="11" t="s">
        <v>235</v>
      </c>
      <c r="C95" s="11" t="s">
        <v>236</v>
      </c>
      <c r="D95" s="11">
        <v>31159</v>
      </c>
      <c r="E95" s="11">
        <v>20</v>
      </c>
      <c r="F95" s="17" t="s">
        <v>212</v>
      </c>
      <c r="G95" s="11">
        <v>1</v>
      </c>
      <c r="H95" s="11" t="s">
        <v>467</v>
      </c>
      <c r="I95" s="11" t="s">
        <v>472</v>
      </c>
      <c r="J95" s="1">
        <v>60</v>
      </c>
      <c r="K95" s="18">
        <v>6.069</v>
      </c>
      <c r="L95" s="7">
        <f t="shared" si="2"/>
        <v>30.344999999999999</v>
      </c>
      <c r="M95" s="1"/>
    </row>
    <row r="96" spans="1:13" ht="26.5">
      <c r="A96">
        <v>17</v>
      </c>
      <c r="B96" s="11" t="s">
        <v>237</v>
      </c>
      <c r="C96" s="11" t="s">
        <v>238</v>
      </c>
      <c r="D96" s="11">
        <v>31159</v>
      </c>
      <c r="E96" s="11">
        <v>40</v>
      </c>
      <c r="F96" s="17" t="s">
        <v>212</v>
      </c>
      <c r="G96" s="11">
        <v>1</v>
      </c>
      <c r="H96" s="11" t="s">
        <v>467</v>
      </c>
      <c r="I96" s="11" t="s">
        <v>471</v>
      </c>
      <c r="J96" s="1">
        <v>85</v>
      </c>
      <c r="K96" s="18">
        <v>12.510999999999999</v>
      </c>
      <c r="L96" s="7">
        <f t="shared" si="2"/>
        <v>31.277499999999996</v>
      </c>
      <c r="M96" s="1"/>
    </row>
    <row r="97" spans="1:13" ht="26.5">
      <c r="A97">
        <v>18</v>
      </c>
      <c r="B97" s="11" t="s">
        <v>239</v>
      </c>
      <c r="C97" s="11" t="s">
        <v>240</v>
      </c>
      <c r="D97" s="11">
        <v>31159</v>
      </c>
      <c r="E97" s="11">
        <v>20</v>
      </c>
      <c r="F97" s="17" t="s">
        <v>212</v>
      </c>
      <c r="G97" s="11">
        <v>1</v>
      </c>
      <c r="H97" s="11" t="s">
        <v>467</v>
      </c>
      <c r="I97" s="11" t="s">
        <v>471</v>
      </c>
      <c r="J97" s="1">
        <v>90</v>
      </c>
      <c r="K97" s="18">
        <v>6.3593999999999999</v>
      </c>
      <c r="L97" s="7">
        <f t="shared" si="2"/>
        <v>31.796999999999997</v>
      </c>
      <c r="M97" s="1"/>
    </row>
    <row r="98" spans="1:13" ht="26.5">
      <c r="A98">
        <v>19</v>
      </c>
      <c r="B98" s="11" t="s">
        <v>241</v>
      </c>
      <c r="C98" s="11" t="s">
        <v>242</v>
      </c>
      <c r="D98" s="11">
        <v>31159</v>
      </c>
      <c r="E98" s="11">
        <v>20</v>
      </c>
      <c r="F98" s="17" t="s">
        <v>212</v>
      </c>
      <c r="G98" s="11">
        <v>1</v>
      </c>
      <c r="H98" s="11" t="s">
        <v>467</v>
      </c>
      <c r="I98" s="11" t="s">
        <v>475</v>
      </c>
      <c r="J98" s="1">
        <v>100</v>
      </c>
      <c r="K98" s="18">
        <v>19.595459999999999</v>
      </c>
      <c r="L98" s="7">
        <f t="shared" si="2"/>
        <v>97.9773</v>
      </c>
      <c r="M98" s="1"/>
    </row>
    <row r="99" spans="1:13" ht="39.5">
      <c r="A99">
        <v>20</v>
      </c>
      <c r="B99" s="11" t="s">
        <v>243</v>
      </c>
      <c r="C99" s="11" t="s">
        <v>244</v>
      </c>
      <c r="D99" s="11">
        <v>31159</v>
      </c>
      <c r="E99" s="11">
        <v>5</v>
      </c>
      <c r="F99" s="17" t="s">
        <v>212</v>
      </c>
      <c r="G99" s="11">
        <v>1</v>
      </c>
      <c r="H99" s="11" t="s">
        <v>467</v>
      </c>
      <c r="I99" s="11" t="s">
        <v>475</v>
      </c>
      <c r="J99" s="1">
        <v>100</v>
      </c>
      <c r="K99" s="18">
        <v>4.8475000000000001</v>
      </c>
      <c r="L99" s="7">
        <f t="shared" si="2"/>
        <v>96.95</v>
      </c>
      <c r="M99" s="1"/>
    </row>
    <row r="100" spans="1:13" ht="26.5">
      <c r="A100">
        <v>21</v>
      </c>
      <c r="B100" s="11" t="s">
        <v>245</v>
      </c>
      <c r="C100" s="11" t="s">
        <v>246</v>
      </c>
      <c r="D100" s="11">
        <v>31159</v>
      </c>
      <c r="E100" s="11">
        <v>10</v>
      </c>
      <c r="F100" s="17" t="s">
        <v>212</v>
      </c>
      <c r="G100" s="11">
        <v>1</v>
      </c>
      <c r="H100" s="11" t="s">
        <v>467</v>
      </c>
      <c r="I100" s="11" t="s">
        <v>471</v>
      </c>
      <c r="J100" s="1">
        <v>70</v>
      </c>
      <c r="K100" s="18">
        <v>3</v>
      </c>
      <c r="L100" s="7">
        <f t="shared" si="2"/>
        <v>30</v>
      </c>
      <c r="M100" s="1"/>
    </row>
    <row r="101" spans="1:13" ht="26.5">
      <c r="A101">
        <v>22</v>
      </c>
      <c r="B101" s="11" t="s">
        <v>247</v>
      </c>
      <c r="C101" s="11" t="s">
        <v>248</v>
      </c>
      <c r="D101" s="11">
        <v>31159</v>
      </c>
      <c r="E101" s="11">
        <v>10</v>
      </c>
      <c r="F101" s="17" t="s">
        <v>212</v>
      </c>
      <c r="G101" s="11">
        <v>1</v>
      </c>
      <c r="H101" s="11" t="s">
        <v>467</v>
      </c>
      <c r="I101" s="11" t="s">
        <v>475</v>
      </c>
      <c r="J101" s="1">
        <v>100</v>
      </c>
      <c r="K101" s="18">
        <v>9.6712299999999995</v>
      </c>
      <c r="L101" s="7">
        <f t="shared" si="2"/>
        <v>96.712299999999999</v>
      </c>
      <c r="M101" s="1"/>
    </row>
    <row r="102" spans="1:13" ht="26.5">
      <c r="A102">
        <v>23</v>
      </c>
      <c r="B102" s="11" t="s">
        <v>249</v>
      </c>
      <c r="C102" s="11" t="s">
        <v>250</v>
      </c>
      <c r="D102" s="11">
        <v>31159</v>
      </c>
      <c r="E102" s="11">
        <v>18</v>
      </c>
      <c r="F102" s="17" t="s">
        <v>212</v>
      </c>
      <c r="G102" s="11">
        <v>1</v>
      </c>
      <c r="H102" s="11" t="s">
        <v>467</v>
      </c>
      <c r="I102" s="11" t="s">
        <v>471</v>
      </c>
      <c r="J102" s="1">
        <v>80</v>
      </c>
      <c r="K102" s="18">
        <v>5.65</v>
      </c>
      <c r="L102" s="7">
        <f t="shared" si="2"/>
        <v>31.388888888888889</v>
      </c>
      <c r="M102" s="1"/>
    </row>
    <row r="103" spans="1:13" ht="26.5">
      <c r="A103">
        <v>24</v>
      </c>
      <c r="B103" s="58" t="s">
        <v>251</v>
      </c>
      <c r="C103" s="58" t="s">
        <v>252</v>
      </c>
      <c r="D103" s="58">
        <v>31159</v>
      </c>
      <c r="E103" s="58">
        <v>15</v>
      </c>
      <c r="F103" s="59" t="s">
        <v>212</v>
      </c>
      <c r="G103" s="58">
        <v>1</v>
      </c>
      <c r="H103" s="58" t="s">
        <v>467</v>
      </c>
      <c r="I103" s="58" t="s">
        <v>473</v>
      </c>
      <c r="J103" s="60">
        <v>0</v>
      </c>
      <c r="K103" s="61">
        <v>0</v>
      </c>
      <c r="L103" s="62">
        <f t="shared" si="2"/>
        <v>0</v>
      </c>
      <c r="M103" s="60" t="s">
        <v>480</v>
      </c>
    </row>
    <row r="104" spans="1:13" ht="26.5">
      <c r="A104">
        <v>25</v>
      </c>
      <c r="B104" s="11" t="s">
        <v>253</v>
      </c>
      <c r="C104" s="11" t="s">
        <v>254</v>
      </c>
      <c r="D104" s="11">
        <v>31159</v>
      </c>
      <c r="E104" s="11">
        <v>15</v>
      </c>
      <c r="F104" s="17" t="s">
        <v>212</v>
      </c>
      <c r="G104" s="11">
        <v>1</v>
      </c>
      <c r="H104" s="11" t="s">
        <v>467</v>
      </c>
      <c r="I104" s="11" t="s">
        <v>471</v>
      </c>
      <c r="J104" s="1">
        <v>80</v>
      </c>
      <c r="K104" s="18">
        <v>4.6033400000000002</v>
      </c>
      <c r="L104" s="7">
        <f t="shared" ref="L104:L118" si="8">K104/E104*100</f>
        <v>30.688933333333335</v>
      </c>
      <c r="M104" s="1"/>
    </row>
    <row r="105" spans="1:13" ht="26.5">
      <c r="A105">
        <v>26</v>
      </c>
      <c r="B105" s="11" t="s">
        <v>255</v>
      </c>
      <c r="C105" s="11" t="s">
        <v>256</v>
      </c>
      <c r="D105" s="11">
        <v>31159</v>
      </c>
      <c r="E105" s="11">
        <v>5</v>
      </c>
      <c r="F105" s="17" t="s">
        <v>212</v>
      </c>
      <c r="G105" s="11">
        <v>1</v>
      </c>
      <c r="H105" s="11" t="s">
        <v>467</v>
      </c>
      <c r="I105" s="11" t="s">
        <v>472</v>
      </c>
      <c r="J105" s="1">
        <v>80</v>
      </c>
      <c r="K105" s="18">
        <v>1.5</v>
      </c>
      <c r="L105" s="7">
        <f t="shared" si="8"/>
        <v>30</v>
      </c>
      <c r="M105" s="1"/>
    </row>
    <row r="106" spans="1:13" ht="26.5">
      <c r="A106">
        <v>27</v>
      </c>
      <c r="B106" s="11" t="s">
        <v>257</v>
      </c>
      <c r="C106" s="11" t="s">
        <v>258</v>
      </c>
      <c r="D106" s="11">
        <v>31159</v>
      </c>
      <c r="E106" s="11">
        <v>30</v>
      </c>
      <c r="F106" s="17" t="s">
        <v>212</v>
      </c>
      <c r="G106" s="11">
        <v>1</v>
      </c>
      <c r="H106" s="11" t="s">
        <v>467</v>
      </c>
      <c r="I106" s="11" t="s">
        <v>472</v>
      </c>
      <c r="J106" s="1">
        <v>50</v>
      </c>
      <c r="K106" s="18">
        <v>9.0822000000000003</v>
      </c>
      <c r="L106" s="7">
        <f t="shared" si="8"/>
        <v>30.274000000000001</v>
      </c>
      <c r="M106" s="1"/>
    </row>
    <row r="107" spans="1:13" ht="26.5">
      <c r="A107">
        <v>28</v>
      </c>
      <c r="B107" s="11" t="s">
        <v>259</v>
      </c>
      <c r="C107" s="11" t="s">
        <v>260</v>
      </c>
      <c r="D107" s="11">
        <v>31159</v>
      </c>
      <c r="E107" s="11">
        <v>10</v>
      </c>
      <c r="F107" s="17" t="s">
        <v>212</v>
      </c>
      <c r="G107" s="11">
        <v>1</v>
      </c>
      <c r="H107" s="11" t="s">
        <v>467</v>
      </c>
      <c r="I107" s="11" t="s">
        <v>472</v>
      </c>
      <c r="J107" s="1">
        <v>40</v>
      </c>
      <c r="K107" s="18">
        <v>3</v>
      </c>
      <c r="L107" s="7">
        <f t="shared" si="8"/>
        <v>30</v>
      </c>
      <c r="M107" s="1"/>
    </row>
    <row r="108" spans="1:13" ht="26.5">
      <c r="A108">
        <v>29</v>
      </c>
      <c r="B108" s="11" t="s">
        <v>261</v>
      </c>
      <c r="C108" s="11" t="s">
        <v>262</v>
      </c>
      <c r="D108" s="11">
        <v>31159</v>
      </c>
      <c r="E108" s="11">
        <v>5</v>
      </c>
      <c r="F108" s="17" t="s">
        <v>212</v>
      </c>
      <c r="G108" s="11">
        <v>1</v>
      </c>
      <c r="H108" s="11" t="s">
        <v>467</v>
      </c>
      <c r="I108" s="11" t="s">
        <v>472</v>
      </c>
      <c r="J108" s="1">
        <v>60</v>
      </c>
      <c r="K108" s="18">
        <v>1.5</v>
      </c>
      <c r="L108" s="7">
        <f t="shared" si="8"/>
        <v>30</v>
      </c>
      <c r="M108" s="1"/>
    </row>
    <row r="109" spans="1:13" ht="26.5">
      <c r="A109">
        <v>30</v>
      </c>
      <c r="B109" s="11" t="s">
        <v>263</v>
      </c>
      <c r="C109" s="11" t="s">
        <v>264</v>
      </c>
      <c r="D109" s="11">
        <v>31159</v>
      </c>
      <c r="E109" s="11">
        <v>25</v>
      </c>
      <c r="F109" s="17" t="s">
        <v>212</v>
      </c>
      <c r="G109" s="11">
        <v>1</v>
      </c>
      <c r="H109" s="11" t="s">
        <v>467</v>
      </c>
      <c r="I109" s="11" t="s">
        <v>472</v>
      </c>
      <c r="J109" s="1">
        <v>40</v>
      </c>
      <c r="K109" s="18">
        <v>7.5</v>
      </c>
      <c r="L109" s="7">
        <f t="shared" si="8"/>
        <v>30</v>
      </c>
      <c r="M109" s="1"/>
    </row>
    <row r="110" spans="1:13" ht="26.5">
      <c r="A110">
        <v>31</v>
      </c>
      <c r="B110" s="11" t="s">
        <v>265</v>
      </c>
      <c r="C110" s="11" t="s">
        <v>266</v>
      </c>
      <c r="D110" s="11">
        <v>31159</v>
      </c>
      <c r="E110" s="11">
        <v>5</v>
      </c>
      <c r="F110" s="17" t="s">
        <v>212</v>
      </c>
      <c r="G110" s="11">
        <v>1</v>
      </c>
      <c r="H110" s="11" t="s">
        <v>467</v>
      </c>
      <c r="I110" s="11" t="s">
        <v>472</v>
      </c>
      <c r="J110" s="1">
        <v>55</v>
      </c>
      <c r="K110" s="18">
        <v>1.5</v>
      </c>
      <c r="L110" s="7">
        <f t="shared" si="8"/>
        <v>30</v>
      </c>
      <c r="M110" s="1"/>
    </row>
    <row r="111" spans="1:13" ht="26.5">
      <c r="A111">
        <v>32</v>
      </c>
      <c r="B111" s="11" t="s">
        <v>267</v>
      </c>
      <c r="C111" s="11" t="s">
        <v>268</v>
      </c>
      <c r="D111" s="11">
        <v>31159</v>
      </c>
      <c r="E111" s="11">
        <v>18</v>
      </c>
      <c r="F111" s="17" t="s">
        <v>212</v>
      </c>
      <c r="G111" s="11">
        <v>1</v>
      </c>
      <c r="H111" s="11" t="s">
        <v>467</v>
      </c>
      <c r="I111" s="11" t="s">
        <v>472</v>
      </c>
      <c r="J111" s="1">
        <v>40</v>
      </c>
      <c r="K111" s="18">
        <v>5.4</v>
      </c>
      <c r="L111" s="7">
        <f t="shared" si="8"/>
        <v>30.000000000000004</v>
      </c>
      <c r="M111" s="1"/>
    </row>
    <row r="112" spans="1:13" ht="26.5">
      <c r="A112">
        <v>33</v>
      </c>
      <c r="B112" s="11" t="s">
        <v>269</v>
      </c>
      <c r="C112" s="11" t="s">
        <v>270</v>
      </c>
      <c r="D112" s="11">
        <v>31159</v>
      </c>
      <c r="E112" s="11">
        <v>18</v>
      </c>
      <c r="F112" s="11">
        <v>31159</v>
      </c>
      <c r="G112" s="11">
        <v>1</v>
      </c>
      <c r="H112" s="11" t="s">
        <v>467</v>
      </c>
      <c r="I112" s="11" t="s">
        <v>472</v>
      </c>
      <c r="J112" s="1">
        <v>70</v>
      </c>
      <c r="K112" s="18">
        <v>5.4</v>
      </c>
      <c r="L112" s="7">
        <f t="shared" si="8"/>
        <v>30.000000000000004</v>
      </c>
      <c r="M112" s="1"/>
    </row>
    <row r="113" spans="1:13" ht="26.5">
      <c r="A113">
        <v>34</v>
      </c>
      <c r="B113" s="11" t="s">
        <v>271</v>
      </c>
      <c r="C113" s="11" t="s">
        <v>272</v>
      </c>
      <c r="D113" s="11">
        <v>31159</v>
      </c>
      <c r="E113" s="11">
        <v>6</v>
      </c>
      <c r="F113" s="11">
        <v>31159</v>
      </c>
      <c r="G113" s="11">
        <v>1</v>
      </c>
      <c r="H113" s="11" t="s">
        <v>467</v>
      </c>
      <c r="I113" s="11" t="s">
        <v>472</v>
      </c>
      <c r="J113" s="1">
        <v>60</v>
      </c>
      <c r="K113" s="18">
        <v>1.8</v>
      </c>
      <c r="L113" s="7">
        <f t="shared" si="8"/>
        <v>30</v>
      </c>
      <c r="M113" s="1"/>
    </row>
    <row r="114" spans="1:13" ht="26.5">
      <c r="A114">
        <v>35</v>
      </c>
      <c r="B114" s="11" t="s">
        <v>273</v>
      </c>
      <c r="C114" s="11" t="s">
        <v>274</v>
      </c>
      <c r="D114" s="11">
        <v>31159</v>
      </c>
      <c r="E114" s="11">
        <v>10</v>
      </c>
      <c r="F114" s="11">
        <v>31159</v>
      </c>
      <c r="G114" s="11">
        <v>1</v>
      </c>
      <c r="H114" s="11" t="s">
        <v>467</v>
      </c>
      <c r="I114" s="11" t="s">
        <v>472</v>
      </c>
      <c r="J114" s="1">
        <v>70</v>
      </c>
      <c r="K114" s="18">
        <v>3</v>
      </c>
      <c r="L114" s="7">
        <f t="shared" si="8"/>
        <v>30</v>
      </c>
      <c r="M114" s="1"/>
    </row>
    <row r="115" spans="1:13" ht="26.5">
      <c r="A115">
        <v>36</v>
      </c>
      <c r="B115" s="11" t="s">
        <v>275</v>
      </c>
      <c r="C115" s="11" t="s">
        <v>276</v>
      </c>
      <c r="D115" s="11">
        <v>31159</v>
      </c>
      <c r="E115" s="11">
        <v>10</v>
      </c>
      <c r="F115" s="11">
        <v>31159</v>
      </c>
      <c r="G115" s="11">
        <v>1</v>
      </c>
      <c r="H115" s="11" t="s">
        <v>467</v>
      </c>
      <c r="I115" s="11" t="s">
        <v>475</v>
      </c>
      <c r="J115" s="1">
        <v>100</v>
      </c>
      <c r="K115" s="18">
        <v>9.6726399999999995</v>
      </c>
      <c r="L115" s="7">
        <f t="shared" si="8"/>
        <v>96.726399999999984</v>
      </c>
      <c r="M115" s="1"/>
    </row>
    <row r="116" spans="1:13" ht="26.5">
      <c r="A116">
        <v>37</v>
      </c>
      <c r="B116" s="11" t="s">
        <v>277</v>
      </c>
      <c r="C116" s="11" t="s">
        <v>278</v>
      </c>
      <c r="D116" s="11">
        <v>31159</v>
      </c>
      <c r="E116" s="11">
        <v>10</v>
      </c>
      <c r="F116" s="11">
        <v>31159</v>
      </c>
      <c r="G116" s="11">
        <v>1</v>
      </c>
      <c r="H116" s="11" t="s">
        <v>467</v>
      </c>
      <c r="I116" s="11" t="s">
        <v>472</v>
      </c>
      <c r="J116" s="1">
        <v>50</v>
      </c>
      <c r="K116" s="18">
        <v>3.0821999999999998</v>
      </c>
      <c r="L116" s="7">
        <f t="shared" si="8"/>
        <v>30.821999999999999</v>
      </c>
      <c r="M116" s="1"/>
    </row>
    <row r="117" spans="1:13">
      <c r="B117" s="18"/>
      <c r="C117" s="21"/>
      <c r="D117" s="21"/>
      <c r="E117" s="19">
        <f t="shared" ref="E117" si="9">SUM(E80:E116)</f>
        <v>588</v>
      </c>
      <c r="F117" s="21"/>
      <c r="G117" s="19">
        <f>SUM(G80:G116)</f>
        <v>37</v>
      </c>
      <c r="H117" s="19"/>
      <c r="I117" s="19"/>
      <c r="J117" s="19">
        <f t="shared" ref="J117:K117" si="10">SUM(J80:J116)</f>
        <v>2560</v>
      </c>
      <c r="K117" s="19">
        <f t="shared" si="10"/>
        <v>247.11157000000003</v>
      </c>
      <c r="L117" s="7">
        <f t="shared" si="8"/>
        <v>42.025777210884357</v>
      </c>
      <c r="M117" s="19"/>
    </row>
    <row r="118" spans="1:13">
      <c r="B118" s="85" t="s">
        <v>279</v>
      </c>
      <c r="C118" s="86"/>
      <c r="D118" s="21"/>
      <c r="E118" s="72">
        <f>E117+E73+E78</f>
        <v>1514.4</v>
      </c>
      <c r="F118" s="72"/>
      <c r="G118" s="72">
        <f>G117+G73+G78</f>
        <v>105</v>
      </c>
      <c r="H118" s="72"/>
      <c r="I118" s="72"/>
      <c r="J118" s="72">
        <f>J117+J78+J73</f>
        <v>7110</v>
      </c>
      <c r="K118" s="72">
        <f t="shared" ref="K118" si="11">K117+K74+K73</f>
        <v>600.63039000000003</v>
      </c>
      <c r="L118" s="73">
        <f t="shared" si="8"/>
        <v>39.661277733755945</v>
      </c>
      <c r="M118" s="74">
        <f>J118/G118</f>
        <v>67.714285714285708</v>
      </c>
    </row>
    <row r="119" spans="1:13">
      <c r="B119" s="80" t="s">
        <v>280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7"/>
      <c r="M119" s="1" t="s">
        <v>451</v>
      </c>
    </row>
    <row r="120" spans="1:13" ht="26.5">
      <c r="B120" s="13">
        <v>1</v>
      </c>
      <c r="C120" s="14" t="s">
        <v>192</v>
      </c>
      <c r="D120" s="14"/>
      <c r="E120" s="13">
        <v>73</v>
      </c>
      <c r="F120" s="13"/>
      <c r="G120" s="15"/>
      <c r="H120" s="15"/>
      <c r="I120" s="15"/>
      <c r="J120" s="1"/>
      <c r="K120" s="14">
        <v>20.9486147</v>
      </c>
      <c r="L120" s="16"/>
      <c r="M120" s="1"/>
    </row>
    <row r="121" spans="1:13" ht="26.5">
      <c r="A121">
        <v>1</v>
      </c>
      <c r="B121" s="11" t="s">
        <v>281</v>
      </c>
      <c r="C121" s="11" t="s">
        <v>282</v>
      </c>
      <c r="D121" s="11">
        <v>21111</v>
      </c>
      <c r="E121" s="11">
        <v>7.99</v>
      </c>
      <c r="F121" s="11">
        <v>21111</v>
      </c>
      <c r="G121" s="11">
        <v>0</v>
      </c>
      <c r="H121" s="11" t="s">
        <v>467</v>
      </c>
      <c r="I121" s="11"/>
      <c r="J121" s="1"/>
      <c r="K121" s="18">
        <v>5.4452199999999999</v>
      </c>
      <c r="L121" s="7">
        <f>K121/E121*100</f>
        <v>68.150438047559447</v>
      </c>
      <c r="M121" s="1"/>
    </row>
    <row r="122" spans="1:13" ht="26.5">
      <c r="A122">
        <v>2</v>
      </c>
      <c r="B122" s="11" t="s">
        <v>284</v>
      </c>
      <c r="C122" s="11" t="s">
        <v>285</v>
      </c>
      <c r="D122" s="11">
        <v>21111</v>
      </c>
      <c r="E122" s="11">
        <v>11.29</v>
      </c>
      <c r="F122" s="11">
        <v>21111</v>
      </c>
      <c r="G122" s="11">
        <v>0</v>
      </c>
      <c r="H122" s="11" t="s">
        <v>467</v>
      </c>
      <c r="I122" s="11"/>
      <c r="J122" s="1"/>
      <c r="K122" s="18">
        <v>0</v>
      </c>
      <c r="L122" s="7">
        <f t="shared" ref="L122:L185" si="12">K122/E122*100</f>
        <v>0</v>
      </c>
      <c r="M122" s="1"/>
    </row>
    <row r="123" spans="1:13" ht="26.5">
      <c r="A123">
        <v>3</v>
      </c>
      <c r="B123" s="11" t="s">
        <v>286</v>
      </c>
      <c r="C123" s="11" t="s">
        <v>287</v>
      </c>
      <c r="D123" s="11">
        <v>22111</v>
      </c>
      <c r="E123" s="11">
        <v>0.18</v>
      </c>
      <c r="F123" s="11">
        <v>22111</v>
      </c>
      <c r="G123" s="11">
        <v>1</v>
      </c>
      <c r="H123" s="11" t="s">
        <v>467</v>
      </c>
      <c r="I123" s="11"/>
      <c r="J123" s="1"/>
      <c r="K123" s="18">
        <v>0</v>
      </c>
      <c r="L123" s="7">
        <f t="shared" si="12"/>
        <v>0</v>
      </c>
      <c r="M123" s="1"/>
    </row>
    <row r="124" spans="1:13" ht="26.5">
      <c r="A124">
        <v>4</v>
      </c>
      <c r="B124" s="11" t="s">
        <v>288</v>
      </c>
      <c r="C124" s="11" t="s">
        <v>289</v>
      </c>
      <c r="D124" s="11">
        <v>22111</v>
      </c>
      <c r="E124" s="11">
        <v>0.36</v>
      </c>
      <c r="F124" s="11">
        <v>22111</v>
      </c>
      <c r="G124" s="11">
        <v>1</v>
      </c>
      <c r="H124" s="11" t="s">
        <v>467</v>
      </c>
      <c r="I124" s="11"/>
      <c r="J124" s="1"/>
      <c r="K124" s="18">
        <v>8.3599999999999994E-2</v>
      </c>
      <c r="L124" s="7">
        <f t="shared" si="12"/>
        <v>23.222222222222221</v>
      </c>
      <c r="M124" s="1"/>
    </row>
    <row r="125" spans="1:13" ht="26.5">
      <c r="A125">
        <v>5</v>
      </c>
      <c r="B125" s="11" t="s">
        <v>290</v>
      </c>
      <c r="C125" s="11" t="s">
        <v>291</v>
      </c>
      <c r="D125" s="11">
        <v>28142</v>
      </c>
      <c r="E125" s="11">
        <v>2.4</v>
      </c>
      <c r="F125" s="11">
        <v>28142</v>
      </c>
      <c r="G125" s="11">
        <v>1</v>
      </c>
      <c r="H125" s="11" t="s">
        <v>467</v>
      </c>
      <c r="I125" s="11"/>
      <c r="J125" s="1"/>
      <c r="K125" s="18">
        <v>1.2250000000000001</v>
      </c>
      <c r="L125" s="7">
        <f t="shared" si="12"/>
        <v>51.041666666666671</v>
      </c>
      <c r="M125" s="1"/>
    </row>
    <row r="126" spans="1:13" ht="26.5">
      <c r="A126">
        <v>6</v>
      </c>
      <c r="B126" s="11" t="s">
        <v>292</v>
      </c>
      <c r="C126" s="11" t="s">
        <v>293</v>
      </c>
      <c r="D126" s="11">
        <v>28142</v>
      </c>
      <c r="E126" s="11">
        <v>4.2</v>
      </c>
      <c r="F126" s="11">
        <v>28142</v>
      </c>
      <c r="G126" s="11">
        <v>1</v>
      </c>
      <c r="H126" s="11" t="s">
        <v>467</v>
      </c>
      <c r="I126" s="11"/>
      <c r="J126" s="1"/>
      <c r="K126" s="18">
        <v>1.6</v>
      </c>
      <c r="L126" s="7">
        <f t="shared" si="12"/>
        <v>38.095238095238095</v>
      </c>
      <c r="M126" s="1"/>
    </row>
    <row r="127" spans="1:13" ht="26.5">
      <c r="A127">
        <v>7</v>
      </c>
      <c r="B127" s="11" t="s">
        <v>295</v>
      </c>
      <c r="C127" s="11" t="s">
        <v>296</v>
      </c>
      <c r="D127" s="11">
        <v>28143</v>
      </c>
      <c r="E127" s="11">
        <v>2</v>
      </c>
      <c r="F127" s="11">
        <v>28143</v>
      </c>
      <c r="G127" s="11">
        <v>1</v>
      </c>
      <c r="H127" s="11" t="s">
        <v>467</v>
      </c>
      <c r="I127" s="11"/>
      <c r="J127" s="1"/>
      <c r="K127" s="18">
        <v>0</v>
      </c>
      <c r="L127" s="7">
        <f t="shared" si="12"/>
        <v>0</v>
      </c>
      <c r="M127" s="1"/>
    </row>
    <row r="128" spans="1:13" ht="26.5">
      <c r="A128">
        <v>8</v>
      </c>
      <c r="B128" s="11" t="s">
        <v>297</v>
      </c>
      <c r="C128" s="11" t="s">
        <v>298</v>
      </c>
      <c r="D128" s="11">
        <v>22112</v>
      </c>
      <c r="E128" s="11">
        <v>0.6</v>
      </c>
      <c r="F128" s="11">
        <v>22112</v>
      </c>
      <c r="G128" s="11">
        <v>1</v>
      </c>
      <c r="H128" s="11" t="s">
        <v>467</v>
      </c>
      <c r="I128" s="11"/>
      <c r="J128" s="1"/>
      <c r="K128" s="18">
        <v>0.42699999999999999</v>
      </c>
      <c r="L128" s="7">
        <f t="shared" si="12"/>
        <v>71.166666666666671</v>
      </c>
      <c r="M128" s="1"/>
    </row>
    <row r="129" spans="1:13" ht="26.5">
      <c r="A129">
        <v>9</v>
      </c>
      <c r="B129" s="11" t="s">
        <v>299</v>
      </c>
      <c r="C129" s="11" t="s">
        <v>300</v>
      </c>
      <c r="D129" s="11">
        <v>21131</v>
      </c>
      <c r="E129" s="11">
        <v>4.32</v>
      </c>
      <c r="F129" s="11">
        <v>21131</v>
      </c>
      <c r="G129" s="11">
        <v>3</v>
      </c>
      <c r="H129" s="11" t="s">
        <v>467</v>
      </c>
      <c r="I129" s="11"/>
      <c r="J129" s="1"/>
      <c r="K129" s="18">
        <v>1.0311999999999999</v>
      </c>
      <c r="L129" s="7">
        <f t="shared" si="12"/>
        <v>23.870370370370367</v>
      </c>
      <c r="M129" s="1"/>
    </row>
    <row r="130" spans="1:13" ht="26.5">
      <c r="A130">
        <v>10</v>
      </c>
      <c r="B130" s="11" t="s">
        <v>301</v>
      </c>
      <c r="C130" s="11" t="s">
        <v>302</v>
      </c>
      <c r="D130" s="11">
        <v>21132</v>
      </c>
      <c r="E130" s="11">
        <v>0.72</v>
      </c>
      <c r="F130" s="11">
        <v>21132</v>
      </c>
      <c r="G130" s="11">
        <v>3</v>
      </c>
      <c r="H130" s="11" t="s">
        <v>467</v>
      </c>
      <c r="I130" s="11"/>
      <c r="J130" s="1"/>
      <c r="K130" s="18">
        <v>0.16</v>
      </c>
      <c r="L130" s="7">
        <f t="shared" si="12"/>
        <v>22.222222222222225</v>
      </c>
      <c r="M130" s="1"/>
    </row>
    <row r="131" spans="1:13" ht="26.5">
      <c r="A131">
        <v>11</v>
      </c>
      <c r="B131" s="11" t="s">
        <v>303</v>
      </c>
      <c r="C131" s="11" t="s">
        <v>304</v>
      </c>
      <c r="D131" s="11">
        <v>22212</v>
      </c>
      <c r="E131" s="11">
        <v>1.44</v>
      </c>
      <c r="F131" s="11">
        <v>22212</v>
      </c>
      <c r="G131" s="11">
        <v>720</v>
      </c>
      <c r="H131" s="11" t="s">
        <v>467</v>
      </c>
      <c r="I131" s="11"/>
      <c r="J131" s="1"/>
      <c r="K131" s="18">
        <v>1.2680499999999999</v>
      </c>
      <c r="L131" s="7">
        <f t="shared" si="12"/>
        <v>88.059027777777771</v>
      </c>
      <c r="M131" s="1"/>
    </row>
    <row r="132" spans="1:13" ht="26.5">
      <c r="A132">
        <v>12</v>
      </c>
      <c r="B132" s="11" t="s">
        <v>306</v>
      </c>
      <c r="C132" s="11" t="s">
        <v>307</v>
      </c>
      <c r="D132" s="11">
        <v>21132</v>
      </c>
      <c r="E132" s="11">
        <v>0.24</v>
      </c>
      <c r="F132" s="11">
        <v>21132</v>
      </c>
      <c r="G132" s="11">
        <v>1</v>
      </c>
      <c r="H132" s="11" t="s">
        <v>467</v>
      </c>
      <c r="I132" s="11"/>
      <c r="J132" s="1"/>
      <c r="K132" s="18">
        <v>0</v>
      </c>
      <c r="L132" s="7">
        <f t="shared" si="12"/>
        <v>0</v>
      </c>
      <c r="M132" s="1"/>
    </row>
    <row r="133" spans="1:13" ht="26.5">
      <c r="A133">
        <v>13</v>
      </c>
      <c r="B133" s="11" t="s">
        <v>308</v>
      </c>
      <c r="C133" s="11" t="s">
        <v>309</v>
      </c>
      <c r="D133" s="11">
        <v>22314</v>
      </c>
      <c r="E133" s="11">
        <v>0.4</v>
      </c>
      <c r="F133" s="11">
        <v>22314</v>
      </c>
      <c r="G133" s="11">
        <v>1</v>
      </c>
      <c r="H133" s="11" t="s">
        <v>467</v>
      </c>
      <c r="I133" s="11"/>
      <c r="J133" s="1"/>
      <c r="K133" s="18">
        <v>0.02</v>
      </c>
      <c r="L133" s="7">
        <f t="shared" si="12"/>
        <v>5</v>
      </c>
      <c r="M133" s="1"/>
    </row>
    <row r="134" spans="1:13" ht="26.5">
      <c r="A134">
        <v>14</v>
      </c>
      <c r="B134" s="11" t="s">
        <v>310</v>
      </c>
      <c r="C134" s="11" t="s">
        <v>311</v>
      </c>
      <c r="D134" s="11">
        <v>21134</v>
      </c>
      <c r="E134" s="11">
        <v>0.5</v>
      </c>
      <c r="F134" s="11">
        <v>21134</v>
      </c>
      <c r="G134" s="11">
        <v>1</v>
      </c>
      <c r="H134" s="11" t="s">
        <v>467</v>
      </c>
      <c r="I134" s="11"/>
      <c r="J134" s="1"/>
      <c r="K134" s="18">
        <v>0.27200000000000002</v>
      </c>
      <c r="L134" s="7">
        <f t="shared" si="12"/>
        <v>54.400000000000006</v>
      </c>
      <c r="M134" s="1"/>
    </row>
    <row r="135" spans="1:13" ht="26.5">
      <c r="A135">
        <v>15</v>
      </c>
      <c r="B135" s="11" t="s">
        <v>312</v>
      </c>
      <c r="C135" s="11" t="s">
        <v>313</v>
      </c>
      <c r="D135" s="11">
        <v>21139</v>
      </c>
      <c r="E135" s="11">
        <v>0.15</v>
      </c>
      <c r="F135" s="11">
        <v>21139</v>
      </c>
      <c r="G135" s="11">
        <v>3</v>
      </c>
      <c r="H135" s="11" t="s">
        <v>467</v>
      </c>
      <c r="I135" s="11"/>
      <c r="J135" s="1"/>
      <c r="K135" s="18">
        <v>0.02</v>
      </c>
      <c r="L135" s="7">
        <f t="shared" si="12"/>
        <v>13.333333333333334</v>
      </c>
      <c r="M135" s="1"/>
    </row>
    <row r="136" spans="1:13" ht="26.5">
      <c r="A136">
        <v>16</v>
      </c>
      <c r="B136" s="11" t="s">
        <v>314</v>
      </c>
      <c r="C136" s="11" t="s">
        <v>315</v>
      </c>
      <c r="D136" s="11">
        <v>21139</v>
      </c>
      <c r="E136" s="11">
        <v>1.44</v>
      </c>
      <c r="F136" s="11">
        <v>21139</v>
      </c>
      <c r="G136" s="11">
        <v>4</v>
      </c>
      <c r="H136" s="11" t="s">
        <v>467</v>
      </c>
      <c r="I136" s="11"/>
      <c r="J136" s="1"/>
      <c r="K136" s="18">
        <v>1.2</v>
      </c>
      <c r="L136" s="7">
        <f t="shared" si="12"/>
        <v>83.333333333333343</v>
      </c>
      <c r="M136" s="1"/>
    </row>
    <row r="137" spans="1:13" ht="26.5">
      <c r="A137">
        <v>17</v>
      </c>
      <c r="B137" s="11" t="s">
        <v>316</v>
      </c>
      <c r="C137" s="11" t="s">
        <v>317</v>
      </c>
      <c r="D137" s="11">
        <v>21121</v>
      </c>
      <c r="E137" s="11">
        <v>0.4</v>
      </c>
      <c r="F137" s="11">
        <v>21121</v>
      </c>
      <c r="G137" s="11">
        <v>4</v>
      </c>
      <c r="H137" s="11" t="s">
        <v>467</v>
      </c>
      <c r="I137" s="11"/>
      <c r="J137" s="1"/>
      <c r="K137" s="18">
        <v>0</v>
      </c>
      <c r="L137" s="7">
        <f t="shared" si="12"/>
        <v>0</v>
      </c>
      <c r="M137" s="1"/>
    </row>
    <row r="138" spans="1:13" ht="26.5">
      <c r="A138">
        <v>18</v>
      </c>
      <c r="B138" s="11" t="s">
        <v>318</v>
      </c>
      <c r="C138" s="11" t="s">
        <v>319</v>
      </c>
      <c r="D138" s="11">
        <v>22213</v>
      </c>
      <c r="E138" s="11">
        <v>2.9</v>
      </c>
      <c r="F138" s="11">
        <v>22213</v>
      </c>
      <c r="G138" s="11">
        <v>3</v>
      </c>
      <c r="H138" s="11" t="s">
        <v>467</v>
      </c>
      <c r="I138" s="11"/>
      <c r="J138" s="1"/>
      <c r="K138" s="18">
        <v>1.1165499999999999</v>
      </c>
      <c r="L138" s="7">
        <f t="shared" si="12"/>
        <v>38.501724137931035</v>
      </c>
      <c r="M138" s="1"/>
    </row>
    <row r="139" spans="1:13" ht="39.5">
      <c r="A139">
        <v>19</v>
      </c>
      <c r="B139" s="11" t="s">
        <v>320</v>
      </c>
      <c r="C139" s="11" t="s">
        <v>321</v>
      </c>
      <c r="D139" s="11">
        <v>22221</v>
      </c>
      <c r="E139" s="11">
        <v>1</v>
      </c>
      <c r="F139" s="11">
        <v>22221</v>
      </c>
      <c r="G139" s="11">
        <v>10</v>
      </c>
      <c r="H139" s="11" t="s">
        <v>467</v>
      </c>
      <c r="I139" s="11"/>
      <c r="J139" s="1"/>
      <c r="K139" s="18">
        <v>1</v>
      </c>
      <c r="L139" s="7">
        <f t="shared" si="12"/>
        <v>100</v>
      </c>
      <c r="M139" s="1"/>
    </row>
    <row r="140" spans="1:13" ht="26.5">
      <c r="A140">
        <v>20</v>
      </c>
      <c r="B140" s="11" t="s">
        <v>322</v>
      </c>
      <c r="C140" s="11" t="s">
        <v>323</v>
      </c>
      <c r="D140" s="11">
        <v>22231</v>
      </c>
      <c r="E140" s="11">
        <v>0.2</v>
      </c>
      <c r="F140" s="11">
        <v>22231</v>
      </c>
      <c r="G140" s="11">
        <v>1</v>
      </c>
      <c r="H140" s="11" t="s">
        <v>465</v>
      </c>
      <c r="I140" s="11"/>
      <c r="J140" s="1"/>
      <c r="K140" s="18">
        <v>0</v>
      </c>
      <c r="L140" s="7">
        <f t="shared" si="12"/>
        <v>0</v>
      </c>
      <c r="M140" s="1"/>
    </row>
    <row r="141" spans="1:13" ht="26.5">
      <c r="A141">
        <v>21</v>
      </c>
      <c r="B141" s="11" t="s">
        <v>324</v>
      </c>
      <c r="C141" s="11" t="s">
        <v>325</v>
      </c>
      <c r="D141" s="11">
        <v>22311</v>
      </c>
      <c r="E141" s="11">
        <v>3</v>
      </c>
      <c r="F141" s="11">
        <v>22311</v>
      </c>
      <c r="G141" s="11">
        <v>10</v>
      </c>
      <c r="H141" s="11" t="s">
        <v>467</v>
      </c>
      <c r="I141" s="11"/>
      <c r="J141" s="1"/>
      <c r="K141" s="18">
        <v>1.8323</v>
      </c>
      <c r="L141" s="7">
        <f t="shared" si="12"/>
        <v>61.076666666666668</v>
      </c>
      <c r="M141" s="1"/>
    </row>
    <row r="142" spans="1:13" ht="26.5">
      <c r="A142">
        <v>22</v>
      </c>
      <c r="B142" s="11" t="s">
        <v>326</v>
      </c>
      <c r="C142" s="11" t="s">
        <v>327</v>
      </c>
      <c r="D142" s="11">
        <v>22315</v>
      </c>
      <c r="E142" s="11">
        <v>0.6</v>
      </c>
      <c r="F142" s="11">
        <v>22315</v>
      </c>
      <c r="G142" s="11">
        <v>12</v>
      </c>
      <c r="H142" s="11" t="s">
        <v>467</v>
      </c>
      <c r="I142" s="11"/>
      <c r="J142" s="1"/>
      <c r="K142" s="18">
        <v>0</v>
      </c>
      <c r="L142" s="7">
        <f t="shared" si="12"/>
        <v>0</v>
      </c>
      <c r="M142" s="1"/>
    </row>
    <row r="143" spans="1:13" ht="26.5">
      <c r="A143">
        <v>23</v>
      </c>
      <c r="B143" s="11" t="s">
        <v>329</v>
      </c>
      <c r="C143" s="11" t="s">
        <v>330</v>
      </c>
      <c r="D143" s="11">
        <v>22413</v>
      </c>
      <c r="E143" s="11">
        <v>0.4</v>
      </c>
      <c r="F143" s="11">
        <v>22413</v>
      </c>
      <c r="G143" s="11">
        <v>4</v>
      </c>
      <c r="H143" s="11" t="s">
        <v>467</v>
      </c>
      <c r="I143" s="11"/>
      <c r="J143" s="1"/>
      <c r="K143" s="18">
        <v>0</v>
      </c>
      <c r="L143" s="7">
        <f t="shared" si="12"/>
        <v>0</v>
      </c>
      <c r="M143" s="1"/>
    </row>
    <row r="144" spans="1:13" ht="39.5">
      <c r="A144">
        <v>24</v>
      </c>
      <c r="B144" s="11" t="s">
        <v>331</v>
      </c>
      <c r="C144" s="11" t="s">
        <v>332</v>
      </c>
      <c r="D144" s="11">
        <v>22413</v>
      </c>
      <c r="E144" s="11">
        <v>5.97</v>
      </c>
      <c r="F144" s="11">
        <v>22413</v>
      </c>
      <c r="G144" s="11">
        <v>1</v>
      </c>
      <c r="H144" s="11" t="s">
        <v>467</v>
      </c>
      <c r="I144" s="11"/>
      <c r="J144" s="1"/>
      <c r="K144" s="18">
        <v>3.6680600000000001</v>
      </c>
      <c r="L144" s="7">
        <f t="shared" si="12"/>
        <v>61.441541038525969</v>
      </c>
      <c r="M144" s="1"/>
    </row>
    <row r="145" spans="1:13" ht="39.5">
      <c r="A145">
        <v>25</v>
      </c>
      <c r="B145" s="11" t="s">
        <v>333</v>
      </c>
      <c r="C145" s="11" t="s">
        <v>334</v>
      </c>
      <c r="D145" s="11">
        <v>22413</v>
      </c>
      <c r="E145" s="11">
        <v>9.0299999999999994</v>
      </c>
      <c r="F145" s="11">
        <v>22413</v>
      </c>
      <c r="G145" s="11">
        <v>2</v>
      </c>
      <c r="H145" s="11" t="s">
        <v>467</v>
      </c>
      <c r="I145" s="11"/>
      <c r="J145" s="1"/>
      <c r="K145" s="18">
        <v>5.5568</v>
      </c>
      <c r="L145" s="7">
        <f t="shared" si="12"/>
        <v>61.537098560354373</v>
      </c>
      <c r="M145" s="1"/>
    </row>
    <row r="146" spans="1:13" ht="39.5">
      <c r="A146">
        <v>26</v>
      </c>
      <c r="B146" s="11" t="s">
        <v>335</v>
      </c>
      <c r="C146" s="11" t="s">
        <v>336</v>
      </c>
      <c r="D146" s="11">
        <v>22413</v>
      </c>
      <c r="E146" s="11">
        <v>3.22</v>
      </c>
      <c r="F146" s="11">
        <v>22413</v>
      </c>
      <c r="G146" s="11">
        <v>1</v>
      </c>
      <c r="H146" s="11" t="s">
        <v>467</v>
      </c>
      <c r="I146" s="11"/>
      <c r="J146" s="1"/>
      <c r="K146" s="18">
        <v>1.7291399999999999</v>
      </c>
      <c r="L146" s="7">
        <f t="shared" si="12"/>
        <v>53.699999999999989</v>
      </c>
      <c r="M146" s="1"/>
    </row>
    <row r="147" spans="1:13" ht="26.5">
      <c r="A147">
        <v>27</v>
      </c>
      <c r="B147" s="11" t="s">
        <v>337</v>
      </c>
      <c r="C147" s="11" t="s">
        <v>338</v>
      </c>
      <c r="D147" s="11">
        <v>22419</v>
      </c>
      <c r="E147" s="11">
        <v>1.8</v>
      </c>
      <c r="F147" s="11">
        <v>22419</v>
      </c>
      <c r="G147" s="11">
        <v>1</v>
      </c>
      <c r="H147" s="11" t="s">
        <v>467</v>
      </c>
      <c r="I147" s="11"/>
      <c r="J147" s="1"/>
      <c r="K147" s="18">
        <v>0.15</v>
      </c>
      <c r="L147" s="7">
        <f t="shared" si="12"/>
        <v>8.3333333333333321</v>
      </c>
      <c r="M147" s="1"/>
    </row>
    <row r="148" spans="1:13" ht="26.5">
      <c r="A148">
        <v>28</v>
      </c>
      <c r="B148" s="11" t="s">
        <v>339</v>
      </c>
      <c r="C148" s="11" t="s">
        <v>340</v>
      </c>
      <c r="D148" s="11">
        <v>21213</v>
      </c>
      <c r="E148" s="11">
        <v>0.15</v>
      </c>
      <c r="F148" s="11">
        <v>21213</v>
      </c>
      <c r="G148" s="11">
        <v>3</v>
      </c>
      <c r="H148" s="11" t="s">
        <v>467</v>
      </c>
      <c r="I148" s="11"/>
      <c r="J148" s="1"/>
      <c r="K148" s="18">
        <v>0</v>
      </c>
      <c r="L148" s="7">
        <f t="shared" si="12"/>
        <v>0</v>
      </c>
      <c r="M148" s="1"/>
    </row>
    <row r="149" spans="1:13" ht="26.5">
      <c r="A149">
        <v>29</v>
      </c>
      <c r="B149" s="11" t="s">
        <v>341</v>
      </c>
      <c r="C149" s="11" t="s">
        <v>342</v>
      </c>
      <c r="D149" s="11">
        <v>22522</v>
      </c>
      <c r="E149" s="11">
        <v>0.5</v>
      </c>
      <c r="F149" s="11">
        <v>22522</v>
      </c>
      <c r="G149" s="11">
        <v>1</v>
      </c>
      <c r="H149" s="11" t="s">
        <v>467</v>
      </c>
      <c r="I149" s="11"/>
      <c r="J149" s="1"/>
      <c r="K149" s="18">
        <v>0.23730000000000001</v>
      </c>
      <c r="L149" s="7">
        <f t="shared" si="12"/>
        <v>47.46</v>
      </c>
      <c r="M149" s="1"/>
    </row>
    <row r="150" spans="1:13" ht="26.5">
      <c r="A150">
        <v>30</v>
      </c>
      <c r="B150" s="11" t="s">
        <v>343</v>
      </c>
      <c r="C150" s="11" t="s">
        <v>344</v>
      </c>
      <c r="D150" s="11">
        <v>22611</v>
      </c>
      <c r="E150" s="11">
        <v>3</v>
      </c>
      <c r="F150" s="11">
        <v>22611</v>
      </c>
      <c r="G150" s="11">
        <v>20</v>
      </c>
      <c r="H150" s="11" t="s">
        <v>467</v>
      </c>
      <c r="I150" s="11"/>
      <c r="J150" s="1"/>
      <c r="K150" s="18">
        <v>2.0764</v>
      </c>
      <c r="L150" s="7">
        <f t="shared" si="12"/>
        <v>69.213333333333338</v>
      </c>
      <c r="M150" s="1"/>
    </row>
    <row r="151" spans="1:13" ht="26.5">
      <c r="A151">
        <v>31</v>
      </c>
      <c r="B151" s="11" t="s">
        <v>346</v>
      </c>
      <c r="C151" s="11" t="s">
        <v>347</v>
      </c>
      <c r="D151" s="11">
        <v>22612</v>
      </c>
      <c r="E151" s="11">
        <v>0.5</v>
      </c>
      <c r="F151" s="11">
        <v>22612</v>
      </c>
      <c r="G151" s="11">
        <v>1</v>
      </c>
      <c r="H151" s="11" t="s">
        <v>466</v>
      </c>
      <c r="I151" s="11"/>
      <c r="J151" s="1"/>
      <c r="K151" s="18">
        <v>0</v>
      </c>
      <c r="L151" s="7">
        <f t="shared" si="12"/>
        <v>0</v>
      </c>
      <c r="M151" s="1"/>
    </row>
    <row r="152" spans="1:13" ht="26.5">
      <c r="A152">
        <v>32</v>
      </c>
      <c r="B152" s="11" t="s">
        <v>348</v>
      </c>
      <c r="C152" s="11" t="s">
        <v>349</v>
      </c>
      <c r="D152" s="11">
        <v>22214</v>
      </c>
      <c r="E152" s="11">
        <v>0.3</v>
      </c>
      <c r="F152" s="11">
        <v>22214</v>
      </c>
      <c r="G152" s="11">
        <v>3</v>
      </c>
      <c r="H152" s="11" t="s">
        <v>468</v>
      </c>
      <c r="I152" s="11"/>
      <c r="J152" s="1"/>
      <c r="K152" s="18">
        <v>0.28953000000000001</v>
      </c>
      <c r="L152" s="7">
        <f t="shared" si="12"/>
        <v>96.51</v>
      </c>
      <c r="M152" s="1"/>
    </row>
    <row r="153" spans="1:13" ht="26.5">
      <c r="A153">
        <v>33</v>
      </c>
      <c r="B153" s="11" t="s">
        <v>350</v>
      </c>
      <c r="C153" s="11" t="s">
        <v>351</v>
      </c>
      <c r="D153" s="11">
        <v>22711</v>
      </c>
      <c r="E153" s="11">
        <v>0.5</v>
      </c>
      <c r="F153" s="11">
        <v>22711</v>
      </c>
      <c r="G153" s="11">
        <v>10</v>
      </c>
      <c r="H153" s="11" t="s">
        <v>467</v>
      </c>
      <c r="I153" s="11"/>
      <c r="J153" s="1"/>
      <c r="K153" s="18">
        <v>0.5</v>
      </c>
      <c r="L153" s="7">
        <f t="shared" si="12"/>
        <v>100</v>
      </c>
      <c r="M153" s="1"/>
    </row>
    <row r="154" spans="1:13">
      <c r="A154">
        <v>34</v>
      </c>
      <c r="B154" s="11" t="s">
        <v>352</v>
      </c>
      <c r="C154" s="11" t="s">
        <v>353</v>
      </c>
      <c r="D154" s="11">
        <v>22711</v>
      </c>
      <c r="E154" s="11">
        <v>0.3</v>
      </c>
      <c r="F154" s="11">
        <v>22711</v>
      </c>
      <c r="G154" s="11">
        <v>1</v>
      </c>
      <c r="H154" s="11" t="s">
        <v>465</v>
      </c>
      <c r="I154" s="11"/>
      <c r="J154" s="1"/>
      <c r="K154" s="18">
        <v>0.13174</v>
      </c>
      <c r="L154" s="7">
        <f t="shared" si="12"/>
        <v>43.913333333333334</v>
      </c>
      <c r="M154" s="1"/>
    </row>
    <row r="155" spans="1:13">
      <c r="A155">
        <v>35</v>
      </c>
      <c r="B155" s="11" t="s">
        <v>355</v>
      </c>
      <c r="C155" s="11" t="s">
        <v>356</v>
      </c>
      <c r="D155" s="11">
        <v>22711</v>
      </c>
      <c r="E155" s="11">
        <v>1</v>
      </c>
      <c r="F155" s="11">
        <v>22711</v>
      </c>
      <c r="G155" s="11">
        <v>1</v>
      </c>
      <c r="H155" s="11" t="s">
        <v>465</v>
      </c>
      <c r="I155" s="11"/>
      <c r="J155" s="1"/>
      <c r="K155" s="18">
        <v>0.80505000000000004</v>
      </c>
      <c r="L155" s="7">
        <f t="shared" si="12"/>
        <v>80.50500000000001</v>
      </c>
      <c r="M155" s="1"/>
    </row>
    <row r="156" spans="1:13">
      <c r="B156" s="11"/>
      <c r="C156" s="18"/>
      <c r="D156" s="18"/>
      <c r="E156" s="19">
        <f t="shared" ref="E156" si="13">SUM(E121:E155)</f>
        <v>73</v>
      </c>
      <c r="F156" s="21"/>
      <c r="G156" s="19">
        <f>SUM(G121:G155)</f>
        <v>831</v>
      </c>
      <c r="H156" s="19">
        <f t="shared" ref="H156:K156" si="14">SUM(H121:H155)</f>
        <v>0</v>
      </c>
      <c r="I156" s="19">
        <f t="shared" si="14"/>
        <v>0</v>
      </c>
      <c r="J156" s="1"/>
      <c r="K156" s="19">
        <f t="shared" si="14"/>
        <v>31.844939999999998</v>
      </c>
      <c r="L156" s="7">
        <f>K156/E156*100</f>
        <v>43.623205479452054</v>
      </c>
      <c r="M156" s="1"/>
    </row>
    <row r="157" spans="1:13">
      <c r="B157" s="23">
        <v>2</v>
      </c>
      <c r="C157" s="24" t="s">
        <v>62</v>
      </c>
      <c r="D157" s="24"/>
      <c r="E157" s="23">
        <v>130.5</v>
      </c>
      <c r="F157" s="23"/>
      <c r="G157" s="25"/>
      <c r="H157" s="25"/>
      <c r="I157" s="25"/>
      <c r="J157" s="1"/>
      <c r="K157" s="24">
        <v>11.25</v>
      </c>
      <c r="L157" s="7"/>
      <c r="M157" s="1"/>
    </row>
    <row r="158" spans="1:13" ht="26.5">
      <c r="A158">
        <v>1</v>
      </c>
      <c r="B158" s="11" t="s">
        <v>358</v>
      </c>
      <c r="C158" s="11" t="s">
        <v>359</v>
      </c>
      <c r="D158" s="11">
        <v>26411</v>
      </c>
      <c r="E158" s="11">
        <v>10</v>
      </c>
      <c r="F158" s="11">
        <v>26411</v>
      </c>
      <c r="G158" s="11">
        <v>2</v>
      </c>
      <c r="H158" s="11" t="s">
        <v>465</v>
      </c>
      <c r="I158" s="11" t="s">
        <v>472</v>
      </c>
      <c r="J158" s="1">
        <v>20</v>
      </c>
      <c r="K158" s="18">
        <v>0</v>
      </c>
      <c r="L158" s="7">
        <f t="shared" si="12"/>
        <v>0</v>
      </c>
      <c r="M158" s="1"/>
    </row>
    <row r="159" spans="1:13" ht="39.5">
      <c r="A159">
        <v>2</v>
      </c>
      <c r="B159" s="11" t="s">
        <v>360</v>
      </c>
      <c r="C159" s="11" t="s">
        <v>361</v>
      </c>
      <c r="D159" s="11">
        <v>26411</v>
      </c>
      <c r="E159" s="11">
        <v>3</v>
      </c>
      <c r="F159" s="11">
        <v>26411</v>
      </c>
      <c r="G159" s="11">
        <v>1</v>
      </c>
      <c r="H159" s="11" t="s">
        <v>466</v>
      </c>
      <c r="I159" s="11" t="s">
        <v>472</v>
      </c>
      <c r="J159" s="1">
        <v>15</v>
      </c>
      <c r="K159" s="18">
        <v>0</v>
      </c>
      <c r="L159" s="7">
        <f t="shared" si="12"/>
        <v>0</v>
      </c>
      <c r="M159" s="1"/>
    </row>
    <row r="160" spans="1:13" ht="52.5">
      <c r="A160">
        <v>3</v>
      </c>
      <c r="B160" s="11" t="s">
        <v>362</v>
      </c>
      <c r="C160" s="11" t="s">
        <v>363</v>
      </c>
      <c r="D160" s="11">
        <v>26421</v>
      </c>
      <c r="E160" s="11">
        <v>20</v>
      </c>
      <c r="F160" s="11">
        <v>26421</v>
      </c>
      <c r="G160" s="11">
        <v>1</v>
      </c>
      <c r="H160" s="11" t="s">
        <v>467</v>
      </c>
      <c r="I160" s="11" t="s">
        <v>472</v>
      </c>
      <c r="J160" s="1">
        <v>50</v>
      </c>
      <c r="K160" s="18">
        <v>6</v>
      </c>
      <c r="L160" s="7">
        <f t="shared" si="12"/>
        <v>30</v>
      </c>
      <c r="M160" s="1"/>
    </row>
    <row r="161" spans="1:13" ht="26.5">
      <c r="A161">
        <v>4</v>
      </c>
      <c r="B161" s="11" t="s">
        <v>364</v>
      </c>
      <c r="C161" s="11" t="s">
        <v>365</v>
      </c>
      <c r="D161" s="11">
        <v>26413</v>
      </c>
      <c r="E161" s="11">
        <v>6</v>
      </c>
      <c r="F161" s="11">
        <v>26413</v>
      </c>
      <c r="G161" s="11">
        <v>2</v>
      </c>
      <c r="H161" s="11" t="s">
        <v>466</v>
      </c>
      <c r="I161" s="11" t="s">
        <v>472</v>
      </c>
      <c r="J161" s="1">
        <v>70</v>
      </c>
      <c r="K161" s="18">
        <v>2.25</v>
      </c>
      <c r="L161" s="7">
        <f t="shared" si="12"/>
        <v>37.5</v>
      </c>
      <c r="M161" s="1"/>
    </row>
    <row r="162" spans="1:13" ht="52.5">
      <c r="A162">
        <v>5</v>
      </c>
      <c r="B162" s="11" t="s">
        <v>366</v>
      </c>
      <c r="C162" s="11" t="s">
        <v>367</v>
      </c>
      <c r="D162" s="11">
        <v>26412</v>
      </c>
      <c r="E162" s="11">
        <v>4</v>
      </c>
      <c r="F162" s="11">
        <v>26412</v>
      </c>
      <c r="G162" s="11">
        <v>2</v>
      </c>
      <c r="H162" s="11" t="s">
        <v>468</v>
      </c>
      <c r="I162" s="11" t="s">
        <v>472</v>
      </c>
      <c r="J162" s="1">
        <v>50</v>
      </c>
      <c r="K162" s="18">
        <v>0</v>
      </c>
      <c r="L162" s="7">
        <f t="shared" si="12"/>
        <v>0</v>
      </c>
      <c r="M162" s="1"/>
    </row>
    <row r="163" spans="1:13" ht="39.5">
      <c r="A163">
        <v>6</v>
      </c>
      <c r="B163" s="11" t="s">
        <v>368</v>
      </c>
      <c r="C163" s="11" t="s">
        <v>369</v>
      </c>
      <c r="D163" s="11">
        <v>26422</v>
      </c>
      <c r="E163" s="11">
        <v>10</v>
      </c>
      <c r="F163" s="11">
        <v>26422</v>
      </c>
      <c r="G163" s="11">
        <v>5</v>
      </c>
      <c r="H163" s="11" t="s">
        <v>465</v>
      </c>
      <c r="I163" s="11" t="s">
        <v>472</v>
      </c>
      <c r="J163" s="1">
        <v>100</v>
      </c>
      <c r="K163" s="18">
        <v>5</v>
      </c>
      <c r="L163" s="7">
        <f t="shared" si="12"/>
        <v>50</v>
      </c>
      <c r="M163" s="1"/>
    </row>
    <row r="164" spans="1:13" ht="52.5">
      <c r="A164">
        <v>7</v>
      </c>
      <c r="B164" s="11" t="s">
        <v>370</v>
      </c>
      <c r="C164" s="11" t="s">
        <v>371</v>
      </c>
      <c r="D164" s="11">
        <v>22522</v>
      </c>
      <c r="E164" s="11">
        <v>15</v>
      </c>
      <c r="F164" s="11">
        <v>22522</v>
      </c>
      <c r="G164" s="11">
        <v>1</v>
      </c>
      <c r="H164" s="11" t="s">
        <v>468</v>
      </c>
      <c r="I164" s="47" t="s">
        <v>483</v>
      </c>
      <c r="J164" s="55">
        <v>0</v>
      </c>
      <c r="K164" s="56">
        <v>0</v>
      </c>
      <c r="L164" s="7">
        <f t="shared" si="12"/>
        <v>0</v>
      </c>
      <c r="M164" s="55"/>
    </row>
    <row r="165" spans="1:13" ht="52.5">
      <c r="A165">
        <v>8</v>
      </c>
      <c r="B165" s="11" t="s">
        <v>373</v>
      </c>
      <c r="C165" s="11" t="s">
        <v>374</v>
      </c>
      <c r="D165" s="11">
        <v>22522</v>
      </c>
      <c r="E165" s="11">
        <v>18</v>
      </c>
      <c r="F165" s="11">
        <v>22522</v>
      </c>
      <c r="G165" s="11">
        <v>12</v>
      </c>
      <c r="H165" s="11" t="s">
        <v>468</v>
      </c>
      <c r="I165" s="11" t="s">
        <v>472</v>
      </c>
      <c r="J165" s="1">
        <v>95</v>
      </c>
      <c r="K165" s="18">
        <v>16.2</v>
      </c>
      <c r="L165" s="7">
        <f t="shared" si="12"/>
        <v>89.999999999999986</v>
      </c>
      <c r="M165" s="1"/>
    </row>
    <row r="166" spans="1:13" ht="52.5">
      <c r="A166">
        <v>9</v>
      </c>
      <c r="B166" s="11" t="s">
        <v>375</v>
      </c>
      <c r="C166" s="11" t="s">
        <v>376</v>
      </c>
      <c r="D166" s="11">
        <v>22522</v>
      </c>
      <c r="E166" s="11">
        <v>1.5</v>
      </c>
      <c r="F166" s="11">
        <v>22522</v>
      </c>
      <c r="G166" s="11">
        <v>1</v>
      </c>
      <c r="H166" s="11" t="s">
        <v>468</v>
      </c>
      <c r="I166" s="11" t="s">
        <v>475</v>
      </c>
      <c r="J166" s="1">
        <v>100</v>
      </c>
      <c r="K166" s="18">
        <v>1.5</v>
      </c>
      <c r="L166" s="7">
        <f t="shared" si="12"/>
        <v>100</v>
      </c>
      <c r="M166" s="1"/>
    </row>
    <row r="167" spans="1:13" ht="65.5">
      <c r="A167">
        <v>10</v>
      </c>
      <c r="B167" s="11" t="s">
        <v>377</v>
      </c>
      <c r="C167" s="11" t="s">
        <v>378</v>
      </c>
      <c r="D167" s="11">
        <v>22522</v>
      </c>
      <c r="E167" s="11">
        <v>3</v>
      </c>
      <c r="F167" s="11">
        <v>22522</v>
      </c>
      <c r="G167" s="11">
        <v>1</v>
      </c>
      <c r="H167" s="11" t="s">
        <v>465</v>
      </c>
      <c r="I167" s="11" t="s">
        <v>475</v>
      </c>
      <c r="J167" s="1">
        <v>100</v>
      </c>
      <c r="K167" s="18">
        <v>3</v>
      </c>
      <c r="L167" s="7">
        <f t="shared" si="12"/>
        <v>100</v>
      </c>
      <c r="M167" s="1"/>
    </row>
    <row r="168" spans="1:13" ht="52.5">
      <c r="A168">
        <v>11</v>
      </c>
      <c r="B168" s="11" t="s">
        <v>379</v>
      </c>
      <c r="C168" s="11" t="s">
        <v>380</v>
      </c>
      <c r="D168" s="11">
        <v>26422</v>
      </c>
      <c r="E168" s="11">
        <v>20</v>
      </c>
      <c r="F168" s="11">
        <v>26422</v>
      </c>
      <c r="G168" s="11">
        <v>2</v>
      </c>
      <c r="H168" s="11" t="s">
        <v>468</v>
      </c>
      <c r="I168" s="11" t="s">
        <v>472</v>
      </c>
      <c r="J168" s="1">
        <v>60</v>
      </c>
      <c r="K168" s="18">
        <v>10</v>
      </c>
      <c r="L168" s="7">
        <f t="shared" si="12"/>
        <v>50</v>
      </c>
      <c r="M168" s="1"/>
    </row>
    <row r="169" spans="1:13" ht="26.5">
      <c r="A169">
        <v>12</v>
      </c>
      <c r="B169" s="11" t="s">
        <v>381</v>
      </c>
      <c r="C169" s="11" t="s">
        <v>382</v>
      </c>
      <c r="D169" s="11">
        <v>26422</v>
      </c>
      <c r="E169" s="11">
        <v>5</v>
      </c>
      <c r="F169" s="11">
        <v>26422</v>
      </c>
      <c r="G169" s="11">
        <v>1</v>
      </c>
      <c r="H169" s="11" t="s">
        <v>465</v>
      </c>
      <c r="I169" s="11" t="s">
        <v>472</v>
      </c>
      <c r="J169" s="1">
        <v>70</v>
      </c>
      <c r="K169" s="18">
        <v>2.5</v>
      </c>
      <c r="L169" s="7">
        <f t="shared" si="12"/>
        <v>50</v>
      </c>
      <c r="M169" s="1"/>
    </row>
    <row r="170" spans="1:13" ht="39.5">
      <c r="A170">
        <v>13</v>
      </c>
      <c r="B170" s="11" t="s">
        <v>383</v>
      </c>
      <c r="C170" s="11" t="s">
        <v>384</v>
      </c>
      <c r="D170" s="11">
        <v>26422</v>
      </c>
      <c r="E170" s="11">
        <v>5</v>
      </c>
      <c r="F170" s="11">
        <v>26422</v>
      </c>
      <c r="G170" s="11">
        <v>1</v>
      </c>
      <c r="H170" s="11" t="s">
        <v>466</v>
      </c>
      <c r="I170" s="11" t="s">
        <v>476</v>
      </c>
      <c r="J170" s="1">
        <v>0</v>
      </c>
      <c r="K170" s="18">
        <v>0</v>
      </c>
      <c r="L170" s="7">
        <f t="shared" si="12"/>
        <v>0</v>
      </c>
      <c r="M170" s="1"/>
    </row>
    <row r="171" spans="1:13" ht="65.5">
      <c r="A171">
        <v>14</v>
      </c>
      <c r="B171" s="11" t="s">
        <v>385</v>
      </c>
      <c r="C171" s="11" t="s">
        <v>386</v>
      </c>
      <c r="D171" s="11">
        <v>26422</v>
      </c>
      <c r="E171" s="11">
        <v>10</v>
      </c>
      <c r="F171" s="11">
        <v>26422</v>
      </c>
      <c r="G171" s="11">
        <v>1</v>
      </c>
      <c r="H171" s="11" t="s">
        <v>466</v>
      </c>
      <c r="I171" s="11" t="s">
        <v>472</v>
      </c>
      <c r="J171" s="1">
        <v>40</v>
      </c>
      <c r="K171" s="18">
        <v>3</v>
      </c>
      <c r="L171" s="7">
        <f t="shared" si="12"/>
        <v>30</v>
      </c>
      <c r="M171" s="1"/>
    </row>
    <row r="172" spans="1:13">
      <c r="B172" s="11"/>
      <c r="C172" s="18"/>
      <c r="D172" s="18"/>
      <c r="E172" s="19">
        <f t="shared" ref="E172" si="15">SUM(E158:E171)</f>
        <v>130.5</v>
      </c>
      <c r="F172" s="21"/>
      <c r="G172" s="19">
        <f>SUM(G158:G171)</f>
        <v>33</v>
      </c>
      <c r="H172" s="19">
        <f t="shared" ref="H172:K172" si="16">SUM(H158:H171)</f>
        <v>0</v>
      </c>
      <c r="I172" s="19">
        <f t="shared" si="16"/>
        <v>0</v>
      </c>
      <c r="J172" s="19">
        <f t="shared" si="16"/>
        <v>770</v>
      </c>
      <c r="K172" s="19">
        <f t="shared" si="16"/>
        <v>49.45</v>
      </c>
      <c r="L172" s="7">
        <f>K172/E172*100</f>
        <v>37.892720306513411</v>
      </c>
      <c r="M172" s="19"/>
    </row>
    <row r="173" spans="1:13">
      <c r="B173" s="13">
        <v>5</v>
      </c>
      <c r="C173" s="14" t="s">
        <v>198</v>
      </c>
      <c r="D173" s="14"/>
      <c r="E173" s="13">
        <v>2.4</v>
      </c>
      <c r="F173" s="13"/>
      <c r="G173" s="15">
        <v>1</v>
      </c>
      <c r="H173" s="15"/>
      <c r="I173" s="15"/>
      <c r="J173" s="1"/>
      <c r="K173" s="14">
        <v>0.6</v>
      </c>
      <c r="L173" s="7">
        <f t="shared" si="12"/>
        <v>25</v>
      </c>
      <c r="M173" s="1"/>
    </row>
    <row r="174" spans="1:13" ht="26.5">
      <c r="A174">
        <v>1</v>
      </c>
      <c r="B174" s="11" t="s">
        <v>388</v>
      </c>
      <c r="C174" s="11" t="s">
        <v>389</v>
      </c>
      <c r="D174" s="11">
        <v>21149</v>
      </c>
      <c r="E174" s="11">
        <v>2.4</v>
      </c>
      <c r="F174" s="11">
        <v>21149</v>
      </c>
      <c r="G174" s="11">
        <v>1</v>
      </c>
      <c r="H174" s="11" t="s">
        <v>467</v>
      </c>
      <c r="I174" s="11"/>
      <c r="J174" s="1"/>
      <c r="K174" s="18">
        <v>1.4</v>
      </c>
      <c r="L174" s="7">
        <f>K174/E174*100</f>
        <v>58.333333333333336</v>
      </c>
      <c r="M174" s="1"/>
    </row>
    <row r="175" spans="1:13">
      <c r="B175" s="26">
        <v>3</v>
      </c>
      <c r="C175" s="27" t="s">
        <v>205</v>
      </c>
      <c r="D175" s="27"/>
      <c r="E175" s="26">
        <v>109.65</v>
      </c>
      <c r="F175" s="26"/>
      <c r="G175" s="28"/>
      <c r="H175" s="28"/>
      <c r="I175" s="28"/>
      <c r="J175" s="1"/>
      <c r="K175" s="27">
        <v>2.9670000000000001</v>
      </c>
      <c r="L175" s="7"/>
      <c r="M175" s="1"/>
    </row>
    <row r="176" spans="1:13" ht="26.5">
      <c r="A176">
        <v>1</v>
      </c>
      <c r="B176" s="11" t="s">
        <v>390</v>
      </c>
      <c r="C176" s="11" t="s">
        <v>391</v>
      </c>
      <c r="D176" s="11">
        <v>25315</v>
      </c>
      <c r="E176" s="11">
        <v>2</v>
      </c>
      <c r="F176" s="11">
        <v>25315</v>
      </c>
      <c r="G176" s="11">
        <v>1</v>
      </c>
      <c r="H176" s="11" t="s">
        <v>465</v>
      </c>
      <c r="I176" s="11" t="s">
        <v>475</v>
      </c>
      <c r="J176" s="1">
        <v>100</v>
      </c>
      <c r="K176" s="18">
        <v>2</v>
      </c>
      <c r="L176" s="7">
        <f t="shared" si="12"/>
        <v>100</v>
      </c>
      <c r="M176" s="1"/>
    </row>
    <row r="177" spans="1:13" ht="26.5">
      <c r="A177">
        <v>2</v>
      </c>
      <c r="B177" s="11" t="s">
        <v>392</v>
      </c>
      <c r="C177" s="11" t="s">
        <v>393</v>
      </c>
      <c r="D177" s="11">
        <v>22512</v>
      </c>
      <c r="E177" s="11">
        <v>6</v>
      </c>
      <c r="F177" s="11">
        <v>22512</v>
      </c>
      <c r="G177" s="11">
        <v>1</v>
      </c>
      <c r="H177" s="11" t="s">
        <v>465</v>
      </c>
      <c r="I177" s="11" t="s">
        <v>475</v>
      </c>
      <c r="J177" s="1">
        <v>100</v>
      </c>
      <c r="K177" s="18">
        <v>0.13780000000000001</v>
      </c>
      <c r="L177" s="7">
        <f t="shared" si="12"/>
        <v>2.2966666666666669</v>
      </c>
      <c r="M177" s="1"/>
    </row>
    <row r="178" spans="1:13" ht="39.5">
      <c r="A178">
        <v>3</v>
      </c>
      <c r="B178" s="11" t="s">
        <v>395</v>
      </c>
      <c r="C178" s="11" t="s">
        <v>396</v>
      </c>
      <c r="D178" s="11">
        <v>22512</v>
      </c>
      <c r="E178" s="11">
        <v>60</v>
      </c>
      <c r="F178" s="11">
        <v>22512</v>
      </c>
      <c r="G178" s="11">
        <v>1</v>
      </c>
      <c r="H178" s="11" t="s">
        <v>469</v>
      </c>
      <c r="I178" s="11" t="s">
        <v>472</v>
      </c>
      <c r="J178" s="1">
        <v>50</v>
      </c>
      <c r="K178" s="18">
        <v>24</v>
      </c>
      <c r="L178" s="7">
        <f t="shared" si="12"/>
        <v>40</v>
      </c>
      <c r="M178" s="1"/>
    </row>
    <row r="179" spans="1:13" ht="26.5">
      <c r="A179">
        <v>4</v>
      </c>
      <c r="B179" s="11" t="s">
        <v>397</v>
      </c>
      <c r="C179" s="11" t="s">
        <v>398</v>
      </c>
      <c r="D179" s="11">
        <v>22512</v>
      </c>
      <c r="E179" s="11">
        <v>3</v>
      </c>
      <c r="F179" s="11">
        <v>22512</v>
      </c>
      <c r="G179" s="11">
        <v>1</v>
      </c>
      <c r="H179" s="11" t="s">
        <v>468</v>
      </c>
      <c r="I179" s="11" t="s">
        <v>472</v>
      </c>
      <c r="J179" s="1">
        <v>50</v>
      </c>
      <c r="K179" s="18">
        <v>0.93600000000000005</v>
      </c>
      <c r="L179" s="7">
        <f t="shared" si="12"/>
        <v>31.2</v>
      </c>
      <c r="M179" s="1"/>
    </row>
    <row r="180" spans="1:13" ht="26.5">
      <c r="A180">
        <v>5</v>
      </c>
      <c r="B180" s="11" t="s">
        <v>399</v>
      </c>
      <c r="C180" s="11" t="s">
        <v>400</v>
      </c>
      <c r="D180" s="11">
        <v>22512</v>
      </c>
      <c r="E180" s="11">
        <v>6</v>
      </c>
      <c r="F180" s="11">
        <v>22512</v>
      </c>
      <c r="G180" s="11">
        <v>1</v>
      </c>
      <c r="H180" s="11" t="s">
        <v>465</v>
      </c>
      <c r="I180" s="11" t="s">
        <v>475</v>
      </c>
      <c r="J180" s="1">
        <v>100</v>
      </c>
      <c r="K180" s="18">
        <v>5.75</v>
      </c>
      <c r="L180" s="7">
        <f t="shared" si="12"/>
        <v>95.833333333333343</v>
      </c>
      <c r="M180" s="1"/>
    </row>
    <row r="181" spans="1:13" ht="26.5">
      <c r="A181">
        <v>6</v>
      </c>
      <c r="B181" s="11" t="s">
        <v>401</v>
      </c>
      <c r="C181" s="11" t="s">
        <v>402</v>
      </c>
      <c r="D181" s="11">
        <v>22512</v>
      </c>
      <c r="E181" s="11">
        <v>8.5</v>
      </c>
      <c r="F181" s="11">
        <v>22512</v>
      </c>
      <c r="G181" s="11">
        <v>1</v>
      </c>
      <c r="H181" s="11" t="s">
        <v>465</v>
      </c>
      <c r="I181" s="11" t="s">
        <v>475</v>
      </c>
      <c r="J181" s="1">
        <v>100</v>
      </c>
      <c r="K181" s="18">
        <v>8.5</v>
      </c>
      <c r="L181" s="7">
        <f t="shared" si="12"/>
        <v>100</v>
      </c>
      <c r="M181" s="1"/>
    </row>
    <row r="182" spans="1:13" ht="39.5">
      <c r="A182">
        <v>7</v>
      </c>
      <c r="B182" s="11" t="s">
        <v>404</v>
      </c>
      <c r="C182" s="11" t="s">
        <v>405</v>
      </c>
      <c r="D182" s="11">
        <v>22512</v>
      </c>
      <c r="E182" s="11">
        <v>0.5</v>
      </c>
      <c r="F182" s="11">
        <v>22512</v>
      </c>
      <c r="G182" s="11">
        <v>1</v>
      </c>
      <c r="H182" s="11" t="s">
        <v>466</v>
      </c>
      <c r="I182" s="11" t="s">
        <v>472</v>
      </c>
      <c r="J182" s="1">
        <v>100</v>
      </c>
      <c r="K182" s="18">
        <v>0.5</v>
      </c>
      <c r="L182" s="7">
        <f t="shared" si="12"/>
        <v>100</v>
      </c>
      <c r="M182" s="1"/>
    </row>
    <row r="183" spans="1:13" ht="26.5">
      <c r="A183">
        <v>8</v>
      </c>
      <c r="B183" s="11" t="s">
        <v>406</v>
      </c>
      <c r="C183" s="11" t="s">
        <v>407</v>
      </c>
      <c r="D183" s="11">
        <v>22512</v>
      </c>
      <c r="E183" s="11">
        <v>0.5</v>
      </c>
      <c r="F183" s="11">
        <v>22512</v>
      </c>
      <c r="G183" s="11">
        <v>1</v>
      </c>
      <c r="H183" s="11" t="s">
        <v>466</v>
      </c>
      <c r="I183" s="11" t="s">
        <v>475</v>
      </c>
      <c r="J183" s="1">
        <v>100</v>
      </c>
      <c r="K183" s="18">
        <v>0.5</v>
      </c>
      <c r="L183" s="7">
        <f t="shared" si="12"/>
        <v>100</v>
      </c>
      <c r="M183" s="1"/>
    </row>
    <row r="184" spans="1:13" ht="52.5">
      <c r="A184">
        <v>9</v>
      </c>
      <c r="B184" s="11" t="s">
        <v>408</v>
      </c>
      <c r="C184" s="11" t="s">
        <v>409</v>
      </c>
      <c r="D184" s="11">
        <v>22522</v>
      </c>
      <c r="E184" s="11">
        <v>0.15</v>
      </c>
      <c r="F184" s="11">
        <v>22522</v>
      </c>
      <c r="G184" s="11">
        <v>1</v>
      </c>
      <c r="H184" s="11" t="s">
        <v>467</v>
      </c>
      <c r="I184" s="11" t="s">
        <v>472</v>
      </c>
      <c r="J184" s="1">
        <v>15</v>
      </c>
      <c r="K184" s="18">
        <v>0</v>
      </c>
      <c r="L184" s="7">
        <f t="shared" si="12"/>
        <v>0</v>
      </c>
      <c r="M184" s="1"/>
    </row>
    <row r="185" spans="1:13" ht="52.5">
      <c r="A185">
        <v>10</v>
      </c>
      <c r="B185" s="11" t="s">
        <v>410</v>
      </c>
      <c r="C185" s="11" t="s">
        <v>411</v>
      </c>
      <c r="D185" s="11">
        <v>22522</v>
      </c>
      <c r="E185" s="11">
        <v>1.5</v>
      </c>
      <c r="F185" s="11">
        <v>22522</v>
      </c>
      <c r="G185" s="11">
        <v>1</v>
      </c>
      <c r="H185" s="11" t="s">
        <v>467</v>
      </c>
      <c r="I185" s="11" t="s">
        <v>472</v>
      </c>
      <c r="J185" s="1">
        <v>75</v>
      </c>
      <c r="K185" s="18">
        <v>1.1304000000000001</v>
      </c>
      <c r="L185" s="7">
        <f t="shared" si="12"/>
        <v>75.36</v>
      </c>
      <c r="M185" s="1"/>
    </row>
    <row r="186" spans="1:13" ht="26.5">
      <c r="A186">
        <v>11</v>
      </c>
      <c r="B186" s="11" t="s">
        <v>412</v>
      </c>
      <c r="C186" s="11" t="s">
        <v>413</v>
      </c>
      <c r="D186" s="11">
        <v>22522</v>
      </c>
      <c r="E186" s="11">
        <v>5.5</v>
      </c>
      <c r="F186" s="11">
        <v>22522</v>
      </c>
      <c r="G186" s="11">
        <v>1</v>
      </c>
      <c r="H186" s="11" t="s">
        <v>465</v>
      </c>
      <c r="I186" s="11" t="s">
        <v>472</v>
      </c>
      <c r="J186" s="1">
        <v>50</v>
      </c>
      <c r="K186" s="18">
        <v>0</v>
      </c>
      <c r="L186" s="7">
        <f t="shared" ref="L186:L199" si="17">K186/E186*100</f>
        <v>0</v>
      </c>
      <c r="M186" s="1"/>
    </row>
    <row r="187" spans="1:13" ht="39.5">
      <c r="A187">
        <v>12</v>
      </c>
      <c r="B187" s="11" t="s">
        <v>414</v>
      </c>
      <c r="C187" s="11" t="s">
        <v>415</v>
      </c>
      <c r="D187" s="11">
        <v>22522</v>
      </c>
      <c r="E187" s="11">
        <v>1</v>
      </c>
      <c r="F187" s="11">
        <v>22522</v>
      </c>
      <c r="G187" s="11">
        <v>1</v>
      </c>
      <c r="H187" s="11" t="s">
        <v>467</v>
      </c>
      <c r="I187" s="11" t="s">
        <v>472</v>
      </c>
      <c r="J187" s="1">
        <v>60</v>
      </c>
      <c r="K187" s="18">
        <v>0.09</v>
      </c>
      <c r="L187" s="7">
        <f t="shared" si="17"/>
        <v>9</v>
      </c>
      <c r="M187" s="1"/>
    </row>
    <row r="188" spans="1:13" ht="39.5">
      <c r="A188">
        <v>13</v>
      </c>
      <c r="B188" s="11" t="s">
        <v>416</v>
      </c>
      <c r="C188" s="11" t="s">
        <v>417</v>
      </c>
      <c r="D188" s="11">
        <v>22522</v>
      </c>
      <c r="E188" s="11">
        <v>3</v>
      </c>
      <c r="F188" s="11">
        <v>22522</v>
      </c>
      <c r="G188" s="11">
        <v>3</v>
      </c>
      <c r="H188" s="11" t="s">
        <v>465</v>
      </c>
      <c r="I188" s="11" t="s">
        <v>476</v>
      </c>
      <c r="J188" s="1">
        <v>0</v>
      </c>
      <c r="K188" s="18">
        <v>0</v>
      </c>
      <c r="L188" s="7">
        <f t="shared" si="17"/>
        <v>0</v>
      </c>
      <c r="M188" s="1"/>
    </row>
    <row r="189" spans="1:13" ht="39.5">
      <c r="A189">
        <v>14</v>
      </c>
      <c r="B189" s="11" t="s">
        <v>418</v>
      </c>
      <c r="C189" s="11" t="s">
        <v>419</v>
      </c>
      <c r="D189" s="11">
        <v>22522</v>
      </c>
      <c r="E189" s="11">
        <v>6</v>
      </c>
      <c r="F189" s="11">
        <v>22522</v>
      </c>
      <c r="G189" s="11">
        <v>120</v>
      </c>
      <c r="H189" s="11" t="s">
        <v>466</v>
      </c>
      <c r="I189" s="11" t="s">
        <v>472</v>
      </c>
      <c r="J189" s="1">
        <v>50</v>
      </c>
      <c r="K189" s="18">
        <v>6</v>
      </c>
      <c r="L189" s="7">
        <f t="shared" si="17"/>
        <v>100</v>
      </c>
      <c r="M189" s="1"/>
    </row>
    <row r="190" spans="1:13" ht="26.5">
      <c r="A190">
        <v>15</v>
      </c>
      <c r="B190" s="11" t="s">
        <v>421</v>
      </c>
      <c r="C190" s="11" t="s">
        <v>422</v>
      </c>
      <c r="D190" s="11">
        <v>22522</v>
      </c>
      <c r="E190" s="11">
        <v>3.5</v>
      </c>
      <c r="F190" s="11">
        <v>22522</v>
      </c>
      <c r="G190" s="11">
        <v>1</v>
      </c>
      <c r="H190" s="11" t="s">
        <v>465</v>
      </c>
      <c r="I190" s="11" t="s">
        <v>472</v>
      </c>
      <c r="J190" s="1">
        <v>90</v>
      </c>
      <c r="K190" s="18">
        <v>3.1953999999999998</v>
      </c>
      <c r="L190" s="7">
        <f t="shared" si="17"/>
        <v>91.297142857142859</v>
      </c>
      <c r="M190" s="1"/>
    </row>
    <row r="191" spans="1:13" ht="52.5">
      <c r="A191">
        <v>16</v>
      </c>
      <c r="B191" s="11" t="s">
        <v>423</v>
      </c>
      <c r="C191" s="11" t="s">
        <v>424</v>
      </c>
      <c r="D191" s="11">
        <v>22522</v>
      </c>
      <c r="E191" s="11">
        <v>1</v>
      </c>
      <c r="F191" s="11">
        <v>22522</v>
      </c>
      <c r="G191" s="11">
        <v>1</v>
      </c>
      <c r="H191" s="11" t="s">
        <v>467</v>
      </c>
      <c r="I191" s="11" t="s">
        <v>472</v>
      </c>
      <c r="J191" s="1">
        <v>80</v>
      </c>
      <c r="K191" s="18">
        <v>0.67600000000000005</v>
      </c>
      <c r="L191" s="7">
        <f t="shared" si="17"/>
        <v>67.600000000000009</v>
      </c>
      <c r="M191" s="1"/>
    </row>
    <row r="192" spans="1:13">
      <c r="A192">
        <v>17</v>
      </c>
      <c r="B192" s="11" t="s">
        <v>425</v>
      </c>
      <c r="C192" s="11" t="s">
        <v>426</v>
      </c>
      <c r="D192" s="11">
        <v>22522</v>
      </c>
      <c r="E192" s="11">
        <v>0.5</v>
      </c>
      <c r="F192" s="11">
        <v>22522</v>
      </c>
      <c r="G192" s="11">
        <v>1</v>
      </c>
      <c r="H192" s="11" t="s">
        <v>466</v>
      </c>
      <c r="I192" s="11" t="s">
        <v>475</v>
      </c>
      <c r="J192" s="1">
        <v>100</v>
      </c>
      <c r="K192" s="18">
        <v>0.5</v>
      </c>
      <c r="L192" s="7">
        <f t="shared" si="17"/>
        <v>100</v>
      </c>
      <c r="M192" s="1"/>
    </row>
    <row r="193" spans="1:13" ht="39.5">
      <c r="A193">
        <v>18</v>
      </c>
      <c r="B193" s="11" t="s">
        <v>427</v>
      </c>
      <c r="C193" s="11" t="s">
        <v>428</v>
      </c>
      <c r="D193" s="11">
        <v>22611</v>
      </c>
      <c r="E193" s="11">
        <v>1</v>
      </c>
      <c r="F193" s="11">
        <v>22611</v>
      </c>
      <c r="G193" s="11">
        <v>1</v>
      </c>
      <c r="H193" s="11" t="s">
        <v>467</v>
      </c>
      <c r="I193" s="11" t="s">
        <v>472</v>
      </c>
      <c r="J193" s="1">
        <v>45</v>
      </c>
      <c r="K193" s="18">
        <v>0.34420000000000001</v>
      </c>
      <c r="L193" s="7">
        <f t="shared" si="17"/>
        <v>34.42</v>
      </c>
      <c r="M193" s="1"/>
    </row>
    <row r="194" spans="1:13">
      <c r="B194" s="11"/>
      <c r="C194" s="18"/>
      <c r="D194" s="18"/>
      <c r="E194" s="19">
        <f t="shared" ref="E194" si="18">SUM(E176:E193)</f>
        <v>109.65</v>
      </c>
      <c r="F194" s="21"/>
      <c r="G194" s="19">
        <f>SUM(G176:G193)</f>
        <v>139</v>
      </c>
      <c r="H194" s="19">
        <f t="shared" ref="H194:K194" si="19">SUM(H176:H193)</f>
        <v>0</v>
      </c>
      <c r="I194" s="19">
        <f t="shared" si="19"/>
        <v>0</v>
      </c>
      <c r="J194" s="19">
        <f t="shared" si="19"/>
        <v>1265</v>
      </c>
      <c r="K194" s="19">
        <f t="shared" si="19"/>
        <v>54.259800000000006</v>
      </c>
      <c r="L194" s="7">
        <f>K194/E194*100</f>
        <v>49.484541723666212</v>
      </c>
      <c r="M194" s="19"/>
    </row>
    <row r="195" spans="1:13">
      <c r="B195" s="13">
        <v>4</v>
      </c>
      <c r="C195" s="14" t="s">
        <v>429</v>
      </c>
      <c r="D195" s="14"/>
      <c r="E195" s="13">
        <v>3.8</v>
      </c>
      <c r="F195" s="13"/>
      <c r="G195" s="15"/>
      <c r="H195" s="15"/>
      <c r="I195" s="15"/>
      <c r="J195" s="1"/>
      <c r="K195" s="14">
        <v>0.3</v>
      </c>
      <c r="L195" s="7"/>
      <c r="M195" s="1"/>
    </row>
    <row r="196" spans="1:13" ht="26.5">
      <c r="A196">
        <v>1</v>
      </c>
      <c r="B196" s="11" t="s">
        <v>430</v>
      </c>
      <c r="C196" s="11" t="s">
        <v>431</v>
      </c>
      <c r="D196" s="11">
        <v>22522</v>
      </c>
      <c r="E196" s="11">
        <v>2</v>
      </c>
      <c r="F196" s="11">
        <v>22522</v>
      </c>
      <c r="G196" s="11">
        <v>1</v>
      </c>
      <c r="H196" s="11" t="s">
        <v>465</v>
      </c>
      <c r="I196" s="11" t="s">
        <v>472</v>
      </c>
      <c r="J196" s="1">
        <v>50</v>
      </c>
      <c r="K196" s="18">
        <v>0</v>
      </c>
      <c r="L196" s="7">
        <f t="shared" si="17"/>
        <v>0</v>
      </c>
      <c r="M196" s="1"/>
    </row>
    <row r="197" spans="1:13" ht="40" thickBot="1">
      <c r="A197">
        <v>2</v>
      </c>
      <c r="B197" s="11" t="s">
        <v>432</v>
      </c>
      <c r="C197" s="11" t="s">
        <v>433</v>
      </c>
      <c r="D197" s="11">
        <v>22522</v>
      </c>
      <c r="E197" s="11">
        <v>1.5</v>
      </c>
      <c r="F197" s="11">
        <v>22522</v>
      </c>
      <c r="G197" s="11">
        <v>1</v>
      </c>
      <c r="H197" s="11" t="s">
        <v>465</v>
      </c>
      <c r="I197" s="11" t="s">
        <v>472</v>
      </c>
      <c r="J197" s="1">
        <v>50</v>
      </c>
      <c r="K197" s="18">
        <v>0</v>
      </c>
      <c r="L197" s="7">
        <f t="shared" si="17"/>
        <v>0</v>
      </c>
      <c r="M197" s="1"/>
    </row>
    <row r="198" spans="1:13">
      <c r="A198">
        <v>3</v>
      </c>
      <c r="B198" s="43" t="s">
        <v>464</v>
      </c>
      <c r="C198" s="34" t="s">
        <v>463</v>
      </c>
      <c r="D198" s="11">
        <v>22522</v>
      </c>
      <c r="E198" s="33">
        <v>2.448</v>
      </c>
      <c r="F198" s="43"/>
      <c r="G198" s="33">
        <v>1</v>
      </c>
      <c r="H198" s="43" t="s">
        <v>470</v>
      </c>
      <c r="I198" s="11" t="s">
        <v>472</v>
      </c>
      <c r="J198" s="1">
        <v>50</v>
      </c>
      <c r="K198" s="18">
        <v>0</v>
      </c>
      <c r="L198" s="7">
        <f t="shared" si="17"/>
        <v>0</v>
      </c>
      <c r="M198" s="1" t="s">
        <v>482</v>
      </c>
    </row>
    <row r="199" spans="1:13">
      <c r="A199">
        <v>4</v>
      </c>
      <c r="B199" s="11" t="s">
        <v>434</v>
      </c>
      <c r="C199" s="11" t="s">
        <v>435</v>
      </c>
      <c r="D199" s="11">
        <v>22522</v>
      </c>
      <c r="E199" s="11">
        <v>0.3</v>
      </c>
      <c r="F199" s="11">
        <v>22522</v>
      </c>
      <c r="G199" s="11">
        <v>1</v>
      </c>
      <c r="H199" s="11" t="s">
        <v>466</v>
      </c>
      <c r="I199" s="11" t="s">
        <v>475</v>
      </c>
      <c r="J199" s="7">
        <v>100</v>
      </c>
      <c r="K199" s="18">
        <v>0.3</v>
      </c>
      <c r="L199" s="7">
        <f t="shared" si="17"/>
        <v>100</v>
      </c>
      <c r="M199" s="7"/>
    </row>
    <row r="200" spans="1:13">
      <c r="B200" s="18"/>
      <c r="C200" s="21"/>
      <c r="D200" s="21"/>
      <c r="E200" s="19">
        <f>SUM(E196:E199)</f>
        <v>6.2480000000000002</v>
      </c>
      <c r="F200" s="21"/>
      <c r="G200" s="19">
        <f>SUM(G196:G199)</f>
        <v>4</v>
      </c>
      <c r="H200" s="19">
        <f>SUM(H196:H199)</f>
        <v>0</v>
      </c>
      <c r="I200" s="19"/>
      <c r="J200" s="19">
        <f>SUM(J196:J199)</f>
        <v>250</v>
      </c>
      <c r="K200" s="19">
        <f>SUM(K196:K199)</f>
        <v>0.3</v>
      </c>
      <c r="L200" s="19">
        <f>K200/E200*100</f>
        <v>4.8015364916773366</v>
      </c>
      <c r="M200" s="19"/>
    </row>
    <row r="201" spans="1:13" ht="15" thickBot="1">
      <c r="B201" s="87" t="s">
        <v>436</v>
      </c>
      <c r="C201" s="88"/>
      <c r="D201" s="30"/>
      <c r="E201" s="23">
        <f>E200+E194+E174+E172+E156</f>
        <v>321.798</v>
      </c>
      <c r="F201" s="23"/>
      <c r="G201" s="23">
        <f>G200+G194+G174+G172+G156</f>
        <v>1008</v>
      </c>
      <c r="H201" s="23">
        <v>0</v>
      </c>
      <c r="I201" s="23">
        <f>I200+I194+I174+I172+I156</f>
        <v>0</v>
      </c>
      <c r="J201" s="23">
        <f>J200+J194+J174+J172+J156</f>
        <v>2285</v>
      </c>
      <c r="K201" s="23">
        <f>K200+K194+K174+K172+K156</f>
        <v>137.25474</v>
      </c>
      <c r="L201" s="23">
        <f>K201/E201*100</f>
        <v>42.652452780937111</v>
      </c>
      <c r="M201" s="23"/>
    </row>
    <row r="202" spans="1:13" ht="42">
      <c r="A202" s="32">
        <v>1</v>
      </c>
      <c r="B202" s="33" t="s">
        <v>455</v>
      </c>
      <c r="C202" s="34" t="s">
        <v>454</v>
      </c>
      <c r="D202" s="35">
        <v>22419</v>
      </c>
      <c r="E202" s="36">
        <v>9.5059199999999997</v>
      </c>
      <c r="F202" s="37"/>
      <c r="G202" s="37"/>
      <c r="H202" s="75" t="s">
        <v>467</v>
      </c>
      <c r="I202" s="75" t="s">
        <v>475</v>
      </c>
      <c r="J202" s="75">
        <v>80</v>
      </c>
      <c r="K202" s="75">
        <v>7.5780000000000003</v>
      </c>
      <c r="L202" s="75">
        <f>K202/E202*100</f>
        <v>79.718743688143817</v>
      </c>
      <c r="M202" s="37"/>
    </row>
    <row r="203" spans="1:13">
      <c r="B203" s="87" t="s">
        <v>437</v>
      </c>
      <c r="C203" s="88"/>
      <c r="D203" s="30"/>
      <c r="E203" s="71">
        <f>E202+E201+E118</f>
        <v>1845.7039200000002</v>
      </c>
      <c r="F203" s="23"/>
      <c r="G203" s="23">
        <f>G201+G118</f>
        <v>1113</v>
      </c>
      <c r="H203" s="23">
        <f>H201+H118</f>
        <v>0</v>
      </c>
      <c r="I203" s="23">
        <f>I201+I118</f>
        <v>0</v>
      </c>
      <c r="J203" s="23">
        <f>J201+J118</f>
        <v>9395</v>
      </c>
      <c r="K203" s="23">
        <f>K202+K201+K118</f>
        <v>745.46313000000009</v>
      </c>
      <c r="L203" s="23">
        <f>K203/E203*100</f>
        <v>40.389096101610924</v>
      </c>
      <c r="M203" s="23"/>
    </row>
    <row r="204" spans="1:13">
      <c r="B204" s="89" t="s">
        <v>438</v>
      </c>
      <c r="C204" s="89"/>
      <c r="D204" s="31"/>
      <c r="G204" s="89"/>
      <c r="H204" s="89"/>
      <c r="I204" s="29" t="s">
        <v>439</v>
      </c>
    </row>
    <row r="205" spans="1:13">
      <c r="B205" s="84" t="s">
        <v>441</v>
      </c>
      <c r="C205" s="84"/>
      <c r="D205" s="8"/>
      <c r="G205" s="84"/>
      <c r="H205" s="84"/>
      <c r="I205" s="8" t="s">
        <v>441</v>
      </c>
    </row>
    <row r="211" spans="10:10">
      <c r="J211" s="79">
        <v>74546313</v>
      </c>
    </row>
    <row r="212" spans="10:10">
      <c r="J212" s="79">
        <v>148810000</v>
      </c>
    </row>
    <row r="213" spans="10:10">
      <c r="J213">
        <f>J211/J212%</f>
        <v>50.094962032121494</v>
      </c>
    </row>
  </sheetData>
  <mergeCells count="17">
    <mergeCell ref="A1:L1"/>
    <mergeCell ref="A2:G2"/>
    <mergeCell ref="H2:L2"/>
    <mergeCell ref="C3:C4"/>
    <mergeCell ref="G3:H3"/>
    <mergeCell ref="B5:K5"/>
    <mergeCell ref="A3:A4"/>
    <mergeCell ref="B3:B4"/>
    <mergeCell ref="D3:D4"/>
    <mergeCell ref="B205:C205"/>
    <mergeCell ref="G205:H205"/>
    <mergeCell ref="B118:C118"/>
    <mergeCell ref="B119:K119"/>
    <mergeCell ref="B201:C201"/>
    <mergeCell ref="B203:C203"/>
    <mergeCell ref="B204:C204"/>
    <mergeCell ref="G204:H204"/>
  </mergeCells>
  <pageMargins left="0.2" right="0.2" top="0.75" bottom="0.75" header="0.3" footer="0.3"/>
  <pageSetup scale="84" orientation="landscape" horizontalDpi="0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01"/>
  <sheetViews>
    <sheetView workbookViewId="0">
      <selection activeCell="A2" sqref="A2:L201"/>
    </sheetView>
  </sheetViews>
  <sheetFormatPr defaultRowHeight="14.5"/>
  <cols>
    <col min="1" max="1" width="11.08984375" customWidth="1"/>
    <col min="2" max="2" width="34.90625" bestFit="1" customWidth="1"/>
    <col min="3" max="3" width="7.1796875" customWidth="1"/>
    <col min="4" max="4" width="10.7265625" customWidth="1"/>
    <col min="5" max="5" width="5.7265625" customWidth="1"/>
    <col min="6" max="6" width="7.26953125" bestFit="1" customWidth="1"/>
    <col min="7" max="7" width="6.1796875" customWidth="1"/>
    <col min="8" max="8" width="12.26953125" customWidth="1"/>
    <col min="10" max="11" width="7.1796875" customWidth="1"/>
  </cols>
  <sheetData>
    <row r="1" spans="1:12" ht="23.5" customHeight="1">
      <c r="A1" s="94" t="s">
        <v>442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4" customHeight="1">
      <c r="A2" s="95" t="s">
        <v>8</v>
      </c>
      <c r="B2" s="95" t="s">
        <v>9</v>
      </c>
      <c r="C2" s="2"/>
      <c r="D2" s="95" t="s">
        <v>10</v>
      </c>
      <c r="E2" s="95" t="s">
        <v>11</v>
      </c>
      <c r="F2" s="97" t="s">
        <v>12</v>
      </c>
      <c r="G2" s="98"/>
      <c r="H2" s="97" t="s">
        <v>13</v>
      </c>
      <c r="I2" s="98"/>
      <c r="J2" s="3"/>
      <c r="K2" s="4"/>
      <c r="L2" s="4"/>
    </row>
    <row r="3" spans="1:12" ht="48">
      <c r="A3" s="96"/>
      <c r="B3" s="96"/>
      <c r="C3" s="5" t="s">
        <v>14</v>
      </c>
      <c r="D3" s="96"/>
      <c r="E3" s="96"/>
      <c r="F3" s="5" t="s">
        <v>15</v>
      </c>
      <c r="G3" s="5" t="s">
        <v>16</v>
      </c>
      <c r="H3" s="5" t="s">
        <v>17</v>
      </c>
      <c r="I3" s="4" t="s">
        <v>18</v>
      </c>
      <c r="J3" s="6" t="s">
        <v>19</v>
      </c>
      <c r="K3" s="4" t="s">
        <v>20</v>
      </c>
      <c r="L3" s="4" t="s">
        <v>21</v>
      </c>
    </row>
    <row r="4" spans="1:12">
      <c r="A4" s="80" t="s">
        <v>22</v>
      </c>
      <c r="B4" s="81"/>
      <c r="C4" s="81"/>
      <c r="D4" s="81"/>
      <c r="E4" s="81"/>
      <c r="F4" s="81"/>
      <c r="G4" s="81"/>
      <c r="H4" s="81"/>
      <c r="I4" s="81"/>
      <c r="J4" s="81"/>
      <c r="K4" s="7"/>
      <c r="L4" s="1"/>
    </row>
    <row r="5" spans="1:12">
      <c r="A5" s="13">
        <v>2</v>
      </c>
      <c r="B5" s="14" t="s">
        <v>62</v>
      </c>
      <c r="C5" s="13">
        <v>911.4</v>
      </c>
      <c r="D5" s="13"/>
      <c r="E5" s="13"/>
      <c r="F5" s="15"/>
      <c r="G5" s="15"/>
      <c r="H5" s="15"/>
      <c r="I5" s="1"/>
      <c r="J5" s="14">
        <v>173.18448000000001</v>
      </c>
      <c r="K5" s="16" t="e">
        <f>J5/#REF!*100</f>
        <v>#REF!</v>
      </c>
      <c r="L5" s="1"/>
    </row>
    <row r="6" spans="1:12" ht="52.5">
      <c r="A6" s="11" t="s">
        <v>63</v>
      </c>
      <c r="B6" s="11" t="s">
        <v>64</v>
      </c>
      <c r="C6" s="11">
        <v>42</v>
      </c>
      <c r="D6" s="11" t="s">
        <v>443</v>
      </c>
      <c r="E6" s="17" t="s">
        <v>65</v>
      </c>
      <c r="F6" s="11">
        <v>1</v>
      </c>
      <c r="G6" s="11" t="s">
        <v>444</v>
      </c>
      <c r="H6" s="11">
        <v>0</v>
      </c>
      <c r="I6" s="1">
        <v>50</v>
      </c>
      <c r="J6" s="18">
        <v>12.95</v>
      </c>
      <c r="K6" s="7">
        <f>J6/C6*100</f>
        <v>30.833333333333329</v>
      </c>
      <c r="L6" s="1" t="s">
        <v>445</v>
      </c>
    </row>
    <row r="7" spans="1:12" ht="26.5">
      <c r="A7" s="11" t="s">
        <v>67</v>
      </c>
      <c r="B7" s="11" t="s">
        <v>68</v>
      </c>
      <c r="C7" s="11">
        <v>42</v>
      </c>
      <c r="D7" s="11" t="s">
        <v>443</v>
      </c>
      <c r="E7" s="17" t="s">
        <v>65</v>
      </c>
      <c r="F7" s="11">
        <v>1</v>
      </c>
      <c r="G7" s="11" t="s">
        <v>444</v>
      </c>
      <c r="H7" s="11">
        <v>0</v>
      </c>
      <c r="I7" s="1">
        <v>0</v>
      </c>
      <c r="J7" s="18">
        <v>12.6</v>
      </c>
      <c r="K7" s="7">
        <f t="shared" ref="K7:K70" si="0">J7/C7*100</f>
        <v>30</v>
      </c>
      <c r="L7" s="1" t="s">
        <v>445</v>
      </c>
    </row>
    <row r="8" spans="1:12" ht="39.5">
      <c r="A8" s="11" t="s">
        <v>69</v>
      </c>
      <c r="B8" s="11" t="s">
        <v>70</v>
      </c>
      <c r="C8" s="11">
        <v>23</v>
      </c>
      <c r="D8" s="11" t="s">
        <v>443</v>
      </c>
      <c r="E8" s="17" t="s">
        <v>65</v>
      </c>
      <c r="F8" s="11">
        <v>1</v>
      </c>
      <c r="G8" s="11" t="s">
        <v>444</v>
      </c>
      <c r="H8" s="11">
        <v>1</v>
      </c>
      <c r="I8" s="1">
        <v>0</v>
      </c>
      <c r="J8" s="18">
        <v>0</v>
      </c>
      <c r="K8" s="7">
        <f t="shared" si="0"/>
        <v>0</v>
      </c>
      <c r="L8" s="1" t="s">
        <v>445</v>
      </c>
    </row>
    <row r="9" spans="1:12" ht="39.5">
      <c r="A9" s="11" t="s">
        <v>71</v>
      </c>
      <c r="B9" s="11" t="s">
        <v>72</v>
      </c>
      <c r="C9" s="11">
        <v>23</v>
      </c>
      <c r="D9" s="11" t="s">
        <v>443</v>
      </c>
      <c r="E9" s="17" t="s">
        <v>65</v>
      </c>
      <c r="F9" s="11">
        <v>1</v>
      </c>
      <c r="G9" s="11" t="s">
        <v>444</v>
      </c>
      <c r="H9" s="11">
        <v>1</v>
      </c>
      <c r="I9" s="1">
        <v>0</v>
      </c>
      <c r="J9" s="18">
        <v>0</v>
      </c>
      <c r="K9" s="7">
        <f t="shared" si="0"/>
        <v>0</v>
      </c>
      <c r="L9" s="1" t="s">
        <v>445</v>
      </c>
    </row>
    <row r="10" spans="1:12" ht="39.5">
      <c r="A10" s="11" t="s">
        <v>73</v>
      </c>
      <c r="B10" s="11" t="s">
        <v>74</v>
      </c>
      <c r="C10" s="11">
        <v>23</v>
      </c>
      <c r="D10" s="11" t="s">
        <v>443</v>
      </c>
      <c r="E10" s="17" t="s">
        <v>65</v>
      </c>
      <c r="F10" s="11">
        <v>1</v>
      </c>
      <c r="G10" s="11" t="s">
        <v>444</v>
      </c>
      <c r="H10" s="11">
        <v>1</v>
      </c>
      <c r="I10" s="1">
        <v>40</v>
      </c>
      <c r="J10" s="18">
        <v>7.25</v>
      </c>
      <c r="K10" s="7">
        <f t="shared" si="0"/>
        <v>31.521739130434785</v>
      </c>
      <c r="L10" s="1" t="s">
        <v>445</v>
      </c>
    </row>
    <row r="11" spans="1:12" ht="39.5">
      <c r="A11" s="11" t="s">
        <v>75</v>
      </c>
      <c r="B11" s="11" t="s">
        <v>76</v>
      </c>
      <c r="C11" s="11">
        <v>23</v>
      </c>
      <c r="D11" s="11" t="s">
        <v>443</v>
      </c>
      <c r="E11" s="17" t="s">
        <v>65</v>
      </c>
      <c r="F11" s="11">
        <v>1</v>
      </c>
      <c r="G11" s="11" t="s">
        <v>444</v>
      </c>
      <c r="H11" s="11">
        <v>1</v>
      </c>
      <c r="I11" s="1">
        <v>45</v>
      </c>
      <c r="J11" s="18">
        <v>7.2183999999999999</v>
      </c>
      <c r="K11" s="7">
        <f t="shared" si="0"/>
        <v>31.384347826086955</v>
      </c>
      <c r="L11" s="1" t="s">
        <v>445</v>
      </c>
    </row>
    <row r="12" spans="1:12" ht="39.5">
      <c r="A12" s="11" t="s">
        <v>77</v>
      </c>
      <c r="B12" s="11" t="s">
        <v>78</v>
      </c>
      <c r="C12" s="11">
        <v>23</v>
      </c>
      <c r="D12" s="11" t="s">
        <v>443</v>
      </c>
      <c r="E12" s="17" t="s">
        <v>65</v>
      </c>
      <c r="F12" s="11">
        <v>1</v>
      </c>
      <c r="G12" s="11" t="s">
        <v>444</v>
      </c>
      <c r="H12" s="11">
        <v>1</v>
      </c>
      <c r="I12" s="1">
        <v>40</v>
      </c>
      <c r="J12" s="18">
        <v>7.0872799999999998</v>
      </c>
      <c r="K12" s="7">
        <f t="shared" si="0"/>
        <v>30.814260869565217</v>
      </c>
      <c r="L12" s="1" t="s">
        <v>445</v>
      </c>
    </row>
    <row r="13" spans="1:12" ht="39.5">
      <c r="A13" s="11" t="s">
        <v>79</v>
      </c>
      <c r="B13" s="11" t="s">
        <v>80</v>
      </c>
      <c r="C13" s="11">
        <v>23</v>
      </c>
      <c r="D13" s="11" t="s">
        <v>443</v>
      </c>
      <c r="E13" s="17" t="s">
        <v>65</v>
      </c>
      <c r="F13" s="11">
        <v>1</v>
      </c>
      <c r="G13" s="11" t="s">
        <v>444</v>
      </c>
      <c r="H13" s="11">
        <v>1</v>
      </c>
      <c r="I13" s="1">
        <v>40</v>
      </c>
      <c r="J13" s="18">
        <v>0.13800000000000001</v>
      </c>
      <c r="K13" s="7">
        <f t="shared" si="0"/>
        <v>0.6</v>
      </c>
      <c r="L13" s="1" t="s">
        <v>445</v>
      </c>
    </row>
    <row r="14" spans="1:12" ht="39.5">
      <c r="A14" s="11" t="s">
        <v>81</v>
      </c>
      <c r="B14" s="11" t="s">
        <v>82</v>
      </c>
      <c r="C14" s="11">
        <v>23</v>
      </c>
      <c r="D14" s="11" t="s">
        <v>443</v>
      </c>
      <c r="E14" s="17" t="s">
        <v>65</v>
      </c>
      <c r="F14" s="11">
        <v>1</v>
      </c>
      <c r="G14" s="11" t="s">
        <v>444</v>
      </c>
      <c r="H14" s="11">
        <v>1</v>
      </c>
      <c r="I14" s="1">
        <v>50</v>
      </c>
      <c r="J14" s="18">
        <v>7.0335999999999999</v>
      </c>
      <c r="K14" s="7">
        <f t="shared" si="0"/>
        <v>30.580869565217387</v>
      </c>
      <c r="L14" s="1" t="s">
        <v>445</v>
      </c>
    </row>
    <row r="15" spans="1:12" ht="26.5">
      <c r="A15" s="11" t="s">
        <v>83</v>
      </c>
      <c r="B15" s="11" t="s">
        <v>84</v>
      </c>
      <c r="C15" s="11">
        <v>15</v>
      </c>
      <c r="D15" s="11" t="s">
        <v>443</v>
      </c>
      <c r="E15" s="17" t="s">
        <v>65</v>
      </c>
      <c r="F15" s="11">
        <v>1</v>
      </c>
      <c r="G15" s="11" t="s">
        <v>444</v>
      </c>
      <c r="H15" s="11">
        <v>1</v>
      </c>
      <c r="I15" s="1">
        <v>0</v>
      </c>
      <c r="J15" s="18">
        <v>4.5</v>
      </c>
      <c r="K15" s="7">
        <f t="shared" si="0"/>
        <v>30</v>
      </c>
      <c r="L15" s="1" t="s">
        <v>445</v>
      </c>
    </row>
    <row r="16" spans="1:12" ht="39.5">
      <c r="A16" s="11" t="s">
        <v>85</v>
      </c>
      <c r="B16" s="11" t="s">
        <v>86</v>
      </c>
      <c r="C16" s="11">
        <v>23</v>
      </c>
      <c r="D16" s="11" t="s">
        <v>443</v>
      </c>
      <c r="E16" s="17" t="s">
        <v>65</v>
      </c>
      <c r="F16" s="11">
        <v>1</v>
      </c>
      <c r="G16" s="11" t="s">
        <v>444</v>
      </c>
      <c r="H16" s="11">
        <v>1</v>
      </c>
      <c r="I16" s="1">
        <v>0</v>
      </c>
      <c r="J16" s="18">
        <v>6.9</v>
      </c>
      <c r="K16" s="7">
        <f t="shared" si="0"/>
        <v>30</v>
      </c>
      <c r="L16" s="1" t="s">
        <v>445</v>
      </c>
    </row>
    <row r="17" spans="1:12" ht="39.5">
      <c r="A17" s="11" t="s">
        <v>87</v>
      </c>
      <c r="B17" s="11" t="s">
        <v>88</v>
      </c>
      <c r="C17" s="11">
        <v>23</v>
      </c>
      <c r="D17" s="11" t="s">
        <v>443</v>
      </c>
      <c r="E17" s="17" t="s">
        <v>65</v>
      </c>
      <c r="F17" s="11">
        <v>1</v>
      </c>
      <c r="G17" s="11" t="s">
        <v>444</v>
      </c>
      <c r="H17" s="11">
        <v>1</v>
      </c>
      <c r="I17" s="1">
        <v>0</v>
      </c>
      <c r="J17" s="18">
        <v>0</v>
      </c>
      <c r="K17" s="7">
        <f t="shared" si="0"/>
        <v>0</v>
      </c>
      <c r="L17" s="1" t="s">
        <v>445</v>
      </c>
    </row>
    <row r="18" spans="1:12" ht="39.5">
      <c r="A18" s="11" t="s">
        <v>89</v>
      </c>
      <c r="B18" s="11" t="s">
        <v>90</v>
      </c>
      <c r="C18" s="11">
        <v>23</v>
      </c>
      <c r="D18" s="11" t="s">
        <v>443</v>
      </c>
      <c r="E18" s="17" t="s">
        <v>65</v>
      </c>
      <c r="F18" s="11">
        <v>1</v>
      </c>
      <c r="G18" s="11" t="s">
        <v>444</v>
      </c>
      <c r="H18" s="11">
        <v>1</v>
      </c>
      <c r="I18" s="1">
        <v>0</v>
      </c>
      <c r="J18" s="18">
        <v>6.9</v>
      </c>
      <c r="K18" s="7">
        <f t="shared" si="0"/>
        <v>30</v>
      </c>
      <c r="L18" s="1" t="s">
        <v>445</v>
      </c>
    </row>
    <row r="19" spans="1:12" ht="39.5">
      <c r="A19" s="11" t="s">
        <v>91</v>
      </c>
      <c r="B19" s="11" t="s">
        <v>92</v>
      </c>
      <c r="C19" s="11">
        <v>23</v>
      </c>
      <c r="D19" s="11" t="s">
        <v>443</v>
      </c>
      <c r="E19" s="17" t="s">
        <v>65</v>
      </c>
      <c r="F19" s="11">
        <v>1</v>
      </c>
      <c r="G19" s="11" t="s">
        <v>444</v>
      </c>
      <c r="H19" s="11">
        <v>1</v>
      </c>
      <c r="I19" s="1">
        <v>35</v>
      </c>
      <c r="J19" s="18">
        <v>7.0839999999999996</v>
      </c>
      <c r="K19" s="7">
        <f t="shared" si="0"/>
        <v>30.8</v>
      </c>
      <c r="L19" s="1" t="s">
        <v>445</v>
      </c>
    </row>
    <row r="20" spans="1:12" ht="39.5">
      <c r="A20" s="11" t="s">
        <v>93</v>
      </c>
      <c r="B20" s="11" t="s">
        <v>94</v>
      </c>
      <c r="C20" s="11">
        <v>23</v>
      </c>
      <c r="D20" s="11" t="s">
        <v>443</v>
      </c>
      <c r="E20" s="17" t="s">
        <v>65</v>
      </c>
      <c r="F20" s="11">
        <v>1</v>
      </c>
      <c r="G20" s="11" t="s">
        <v>444</v>
      </c>
      <c r="H20" s="11">
        <v>1</v>
      </c>
      <c r="I20" s="1">
        <v>35</v>
      </c>
      <c r="J20" s="18">
        <v>7.0909599999999999</v>
      </c>
      <c r="K20" s="7">
        <f t="shared" si="0"/>
        <v>30.830260869565219</v>
      </c>
      <c r="L20" s="1" t="s">
        <v>445</v>
      </c>
    </row>
    <row r="21" spans="1:12" ht="39.5">
      <c r="A21" s="11" t="s">
        <v>95</v>
      </c>
      <c r="B21" s="11" t="s">
        <v>96</v>
      </c>
      <c r="C21" s="11">
        <v>23</v>
      </c>
      <c r="D21" s="11" t="s">
        <v>443</v>
      </c>
      <c r="E21" s="17" t="s">
        <v>65</v>
      </c>
      <c r="F21" s="11">
        <v>1</v>
      </c>
      <c r="G21" s="11" t="s">
        <v>444</v>
      </c>
      <c r="H21" s="11">
        <v>1</v>
      </c>
      <c r="I21" s="1">
        <v>20</v>
      </c>
      <c r="J21" s="18">
        <v>6.9675000000000002</v>
      </c>
      <c r="K21" s="7">
        <f t="shared" si="0"/>
        <v>30.293478260869566</v>
      </c>
      <c r="L21" s="1" t="s">
        <v>445</v>
      </c>
    </row>
    <row r="22" spans="1:12" ht="39.5">
      <c r="A22" s="11" t="s">
        <v>97</v>
      </c>
      <c r="B22" s="11" t="s">
        <v>98</v>
      </c>
      <c r="C22" s="11">
        <v>23</v>
      </c>
      <c r="D22" s="11" t="s">
        <v>443</v>
      </c>
      <c r="E22" s="17" t="s">
        <v>65</v>
      </c>
      <c r="F22" s="11">
        <v>1</v>
      </c>
      <c r="G22" s="11" t="s">
        <v>444</v>
      </c>
      <c r="H22" s="11">
        <v>1</v>
      </c>
      <c r="I22" s="1">
        <v>40</v>
      </c>
      <c r="J22" s="18">
        <v>7.0380000000000003</v>
      </c>
      <c r="K22" s="7">
        <f t="shared" si="0"/>
        <v>30.599999999999998</v>
      </c>
      <c r="L22" s="1" t="s">
        <v>445</v>
      </c>
    </row>
    <row r="23" spans="1:12" ht="39.5">
      <c r="A23" s="11" t="s">
        <v>99</v>
      </c>
      <c r="B23" s="11" t="s">
        <v>100</v>
      </c>
      <c r="C23" s="11">
        <v>23</v>
      </c>
      <c r="D23" s="11" t="s">
        <v>443</v>
      </c>
      <c r="E23" s="17" t="s">
        <v>65</v>
      </c>
      <c r="F23" s="11">
        <v>1</v>
      </c>
      <c r="G23" s="11" t="s">
        <v>444</v>
      </c>
      <c r="H23" s="11">
        <v>1</v>
      </c>
      <c r="I23" s="1">
        <v>40</v>
      </c>
      <c r="J23" s="18">
        <v>6.9</v>
      </c>
      <c r="K23" s="7">
        <f t="shared" si="0"/>
        <v>30</v>
      </c>
      <c r="L23" s="1" t="s">
        <v>445</v>
      </c>
    </row>
    <row r="24" spans="1:12" ht="39.5">
      <c r="A24" s="11" t="s">
        <v>101</v>
      </c>
      <c r="B24" s="11" t="s">
        <v>102</v>
      </c>
      <c r="C24" s="11">
        <v>23</v>
      </c>
      <c r="D24" s="11" t="s">
        <v>443</v>
      </c>
      <c r="E24" s="17" t="s">
        <v>65</v>
      </c>
      <c r="F24" s="11">
        <v>1</v>
      </c>
      <c r="G24" s="11" t="s">
        <v>444</v>
      </c>
      <c r="H24" s="11">
        <v>1</v>
      </c>
      <c r="I24" s="1">
        <v>0</v>
      </c>
      <c r="J24" s="18">
        <v>0</v>
      </c>
      <c r="K24" s="7">
        <f t="shared" si="0"/>
        <v>0</v>
      </c>
      <c r="L24" s="1" t="s">
        <v>445</v>
      </c>
    </row>
    <row r="25" spans="1:12" ht="52.5">
      <c r="A25" s="11" t="s">
        <v>103</v>
      </c>
      <c r="B25" s="11" t="s">
        <v>104</v>
      </c>
      <c r="C25" s="11">
        <v>23</v>
      </c>
      <c r="D25" s="11" t="s">
        <v>443</v>
      </c>
      <c r="E25" s="17" t="s">
        <v>65</v>
      </c>
      <c r="F25" s="11">
        <v>1</v>
      </c>
      <c r="G25" s="11" t="s">
        <v>444</v>
      </c>
      <c r="H25" s="11">
        <v>1</v>
      </c>
      <c r="I25" s="1">
        <v>45</v>
      </c>
      <c r="J25" s="18">
        <v>7.1201999999999996</v>
      </c>
      <c r="K25" s="7">
        <f t="shared" si="0"/>
        <v>30.957391304347826</v>
      </c>
      <c r="L25" s="1" t="s">
        <v>445</v>
      </c>
    </row>
    <row r="26" spans="1:12" ht="39.5">
      <c r="A26" s="11" t="s">
        <v>105</v>
      </c>
      <c r="B26" s="11" t="s">
        <v>106</v>
      </c>
      <c r="C26" s="11">
        <v>23</v>
      </c>
      <c r="D26" s="11" t="s">
        <v>443</v>
      </c>
      <c r="E26" s="17" t="s">
        <v>65</v>
      </c>
      <c r="F26" s="11">
        <v>1</v>
      </c>
      <c r="G26" s="11" t="s">
        <v>444</v>
      </c>
      <c r="H26" s="11">
        <v>1</v>
      </c>
      <c r="I26" s="1">
        <v>80</v>
      </c>
      <c r="J26" s="18">
        <v>7.2321999999999997</v>
      </c>
      <c r="K26" s="7">
        <f t="shared" si="0"/>
        <v>31.444347826086954</v>
      </c>
      <c r="L26" s="1" t="s">
        <v>445</v>
      </c>
    </row>
    <row r="27" spans="1:12" ht="39.5">
      <c r="A27" s="11" t="s">
        <v>107</v>
      </c>
      <c r="B27" s="11" t="s">
        <v>108</v>
      </c>
      <c r="C27" s="11">
        <v>23</v>
      </c>
      <c r="D27" s="11" t="s">
        <v>443</v>
      </c>
      <c r="E27" s="17" t="s">
        <v>65</v>
      </c>
      <c r="F27" s="11">
        <v>1</v>
      </c>
      <c r="G27" s="11" t="s">
        <v>444</v>
      </c>
      <c r="H27" s="11">
        <v>1</v>
      </c>
      <c r="I27" s="1">
        <v>60</v>
      </c>
      <c r="J27" s="18">
        <v>7.0785999999999998</v>
      </c>
      <c r="K27" s="7">
        <f t="shared" si="0"/>
        <v>30.776521739130438</v>
      </c>
      <c r="L27" s="1" t="s">
        <v>445</v>
      </c>
    </row>
    <row r="28" spans="1:12" ht="39.5">
      <c r="A28" s="11" t="s">
        <v>109</v>
      </c>
      <c r="B28" s="11" t="s">
        <v>110</v>
      </c>
      <c r="C28" s="11">
        <v>23</v>
      </c>
      <c r="D28" s="11" t="s">
        <v>443</v>
      </c>
      <c r="E28" s="17" t="s">
        <v>65</v>
      </c>
      <c r="F28" s="11">
        <v>1</v>
      </c>
      <c r="G28" s="11" t="s">
        <v>444</v>
      </c>
      <c r="H28" s="11">
        <v>1</v>
      </c>
      <c r="I28" s="1">
        <v>35</v>
      </c>
      <c r="J28" s="18">
        <v>6.9</v>
      </c>
      <c r="K28" s="7">
        <f t="shared" si="0"/>
        <v>30</v>
      </c>
      <c r="L28" s="1" t="s">
        <v>445</v>
      </c>
    </row>
    <row r="29" spans="1:12" ht="52.5">
      <c r="A29" s="11" t="s">
        <v>111</v>
      </c>
      <c r="B29" s="11" t="s">
        <v>112</v>
      </c>
      <c r="C29" s="11">
        <v>23</v>
      </c>
      <c r="D29" s="11" t="s">
        <v>443</v>
      </c>
      <c r="E29" s="17" t="s">
        <v>65</v>
      </c>
      <c r="F29" s="11">
        <v>1</v>
      </c>
      <c r="G29" s="11" t="s">
        <v>444</v>
      </c>
      <c r="H29" s="11">
        <v>1</v>
      </c>
      <c r="I29" s="1">
        <v>0</v>
      </c>
      <c r="J29" s="18">
        <v>0</v>
      </c>
      <c r="K29" s="7">
        <f t="shared" si="0"/>
        <v>0</v>
      </c>
      <c r="L29" s="1" t="s">
        <v>445</v>
      </c>
    </row>
    <row r="30" spans="1:12" ht="39.5">
      <c r="A30" s="11" t="s">
        <v>113</v>
      </c>
      <c r="B30" s="11" t="s">
        <v>114</v>
      </c>
      <c r="C30" s="11">
        <v>23</v>
      </c>
      <c r="D30" s="11" t="s">
        <v>443</v>
      </c>
      <c r="E30" s="17" t="s">
        <v>65</v>
      </c>
      <c r="F30" s="11">
        <v>1</v>
      </c>
      <c r="G30" s="11" t="s">
        <v>444</v>
      </c>
      <c r="H30" s="11">
        <v>1</v>
      </c>
      <c r="I30" s="1">
        <v>25</v>
      </c>
      <c r="J30" s="18">
        <v>6.9</v>
      </c>
      <c r="K30" s="7">
        <f t="shared" si="0"/>
        <v>30</v>
      </c>
      <c r="L30" s="1" t="s">
        <v>445</v>
      </c>
    </row>
    <row r="31" spans="1:12" ht="39.5">
      <c r="A31" s="11" t="s">
        <v>115</v>
      </c>
      <c r="B31" s="11" t="s">
        <v>116</v>
      </c>
      <c r="C31" s="11">
        <v>23</v>
      </c>
      <c r="D31" s="11" t="s">
        <v>443</v>
      </c>
      <c r="E31" s="17" t="s">
        <v>65</v>
      </c>
      <c r="F31" s="11">
        <v>1</v>
      </c>
      <c r="G31" s="11" t="s">
        <v>444</v>
      </c>
      <c r="H31" s="11">
        <v>1</v>
      </c>
      <c r="I31" s="1">
        <v>25</v>
      </c>
      <c r="J31" s="18">
        <v>7.2058</v>
      </c>
      <c r="K31" s="7">
        <f t="shared" si="0"/>
        <v>31.329565217391302</v>
      </c>
      <c r="L31" s="1" t="s">
        <v>445</v>
      </c>
    </row>
    <row r="32" spans="1:12" ht="52.5">
      <c r="A32" s="11" t="s">
        <v>117</v>
      </c>
      <c r="B32" s="11" t="s">
        <v>118</v>
      </c>
      <c r="C32" s="11">
        <v>23</v>
      </c>
      <c r="D32" s="11" t="s">
        <v>443</v>
      </c>
      <c r="E32" s="17" t="s">
        <v>65</v>
      </c>
      <c r="F32" s="11">
        <v>1</v>
      </c>
      <c r="G32" s="11" t="s">
        <v>444</v>
      </c>
      <c r="H32" s="11">
        <v>1</v>
      </c>
      <c r="I32" s="1">
        <v>35</v>
      </c>
      <c r="J32" s="18">
        <v>7.15</v>
      </c>
      <c r="K32" s="7">
        <f t="shared" si="0"/>
        <v>31.086956521739133</v>
      </c>
      <c r="L32" s="1" t="s">
        <v>445</v>
      </c>
    </row>
    <row r="33" spans="1:12" ht="39.5">
      <c r="A33" s="11" t="s">
        <v>119</v>
      </c>
      <c r="B33" s="11" t="s">
        <v>120</v>
      </c>
      <c r="C33" s="11">
        <v>23</v>
      </c>
      <c r="D33" s="11" t="s">
        <v>443</v>
      </c>
      <c r="E33" s="17" t="s">
        <v>65</v>
      </c>
      <c r="F33" s="11">
        <v>1</v>
      </c>
      <c r="G33" s="11" t="s">
        <v>444</v>
      </c>
      <c r="H33" s="11">
        <v>1</v>
      </c>
      <c r="I33" s="1">
        <v>35</v>
      </c>
      <c r="J33" s="18">
        <v>6.9</v>
      </c>
      <c r="K33" s="7">
        <f t="shared" si="0"/>
        <v>30</v>
      </c>
      <c r="L33" s="1" t="s">
        <v>445</v>
      </c>
    </row>
    <row r="34" spans="1:12" ht="39.5">
      <c r="A34" s="11" t="s">
        <v>121</v>
      </c>
      <c r="B34" s="11" t="s">
        <v>122</v>
      </c>
      <c r="C34" s="11">
        <v>26</v>
      </c>
      <c r="D34" s="11" t="s">
        <v>443</v>
      </c>
      <c r="E34" s="17" t="s">
        <v>65</v>
      </c>
      <c r="F34" s="11">
        <v>1</v>
      </c>
      <c r="G34" s="11" t="s">
        <v>444</v>
      </c>
      <c r="H34" s="11">
        <v>1</v>
      </c>
      <c r="I34" s="1">
        <v>35</v>
      </c>
      <c r="J34" s="18">
        <v>8.0500000000000007</v>
      </c>
      <c r="K34" s="7">
        <f t="shared" si="0"/>
        <v>30.961538461538463</v>
      </c>
      <c r="L34" s="1" t="s">
        <v>445</v>
      </c>
    </row>
    <row r="35" spans="1:12" ht="39.5">
      <c r="A35" s="11" t="s">
        <v>123</v>
      </c>
      <c r="B35" s="11" t="s">
        <v>124</v>
      </c>
      <c r="C35" s="11">
        <v>23</v>
      </c>
      <c r="D35" s="11" t="s">
        <v>443</v>
      </c>
      <c r="E35" s="17" t="s">
        <v>65</v>
      </c>
      <c r="F35" s="11">
        <v>1</v>
      </c>
      <c r="G35" s="11" t="s">
        <v>444</v>
      </c>
      <c r="H35" s="11">
        <v>0</v>
      </c>
      <c r="I35" s="1">
        <v>35</v>
      </c>
      <c r="J35" s="18">
        <v>7.33</v>
      </c>
      <c r="K35" s="7">
        <f t="shared" si="0"/>
        <v>31.869565217391305</v>
      </c>
      <c r="L35" s="1" t="s">
        <v>445</v>
      </c>
    </row>
    <row r="36" spans="1:12" ht="39.5">
      <c r="A36" s="11" t="s">
        <v>125</v>
      </c>
      <c r="B36" s="11" t="s">
        <v>126</v>
      </c>
      <c r="C36" s="11">
        <v>23</v>
      </c>
      <c r="D36" s="11" t="s">
        <v>443</v>
      </c>
      <c r="E36" s="17" t="s">
        <v>65</v>
      </c>
      <c r="F36" s="11">
        <v>1</v>
      </c>
      <c r="G36" s="11" t="s">
        <v>444</v>
      </c>
      <c r="H36" s="11">
        <v>0</v>
      </c>
      <c r="I36" s="1">
        <v>40</v>
      </c>
      <c r="J36" s="18">
        <v>7.0380000000000003</v>
      </c>
      <c r="K36" s="7">
        <f t="shared" si="0"/>
        <v>30.599999999999998</v>
      </c>
      <c r="L36" s="1" t="s">
        <v>445</v>
      </c>
    </row>
    <row r="37" spans="1:12" ht="39.5">
      <c r="A37" s="11" t="s">
        <v>127</v>
      </c>
      <c r="B37" s="11" t="s">
        <v>128</v>
      </c>
      <c r="C37" s="11">
        <v>23</v>
      </c>
      <c r="D37" s="11" t="s">
        <v>443</v>
      </c>
      <c r="E37" s="17" t="s">
        <v>65</v>
      </c>
      <c r="F37" s="11">
        <v>1</v>
      </c>
      <c r="G37" s="11" t="s">
        <v>444</v>
      </c>
      <c r="H37" s="11">
        <v>0</v>
      </c>
      <c r="I37" s="1">
        <v>35</v>
      </c>
      <c r="J37" s="18">
        <v>7.2673699999999997</v>
      </c>
      <c r="K37" s="7">
        <f t="shared" si="0"/>
        <v>31.597260869565215</v>
      </c>
      <c r="L37" s="1" t="s">
        <v>445</v>
      </c>
    </row>
    <row r="38" spans="1:12" ht="52.5">
      <c r="A38" s="11" t="s">
        <v>129</v>
      </c>
      <c r="B38" s="11" t="s">
        <v>130</v>
      </c>
      <c r="C38" s="11">
        <v>23</v>
      </c>
      <c r="D38" s="11" t="s">
        <v>443</v>
      </c>
      <c r="E38" s="17" t="s">
        <v>65</v>
      </c>
      <c r="F38" s="11">
        <v>1</v>
      </c>
      <c r="G38" s="11" t="s">
        <v>444</v>
      </c>
      <c r="H38" s="11">
        <v>1</v>
      </c>
      <c r="I38" s="1">
        <v>35</v>
      </c>
      <c r="J38" s="18">
        <v>6.9</v>
      </c>
      <c r="K38" s="7">
        <f t="shared" si="0"/>
        <v>30</v>
      </c>
      <c r="L38" s="1" t="s">
        <v>445</v>
      </c>
    </row>
    <row r="39" spans="1:12" ht="26.5">
      <c r="A39" s="11" t="s">
        <v>131</v>
      </c>
      <c r="B39" s="11" t="s">
        <v>132</v>
      </c>
      <c r="C39" s="11">
        <v>5</v>
      </c>
      <c r="D39" s="11" t="s">
        <v>443</v>
      </c>
      <c r="E39" s="17" t="s">
        <v>133</v>
      </c>
      <c r="F39" s="11">
        <v>1</v>
      </c>
      <c r="G39" s="11" t="s">
        <v>444</v>
      </c>
      <c r="H39" s="11">
        <v>1</v>
      </c>
      <c r="I39" s="1">
        <v>50</v>
      </c>
      <c r="J39" s="18">
        <v>0</v>
      </c>
      <c r="K39" s="7">
        <f t="shared" si="0"/>
        <v>0</v>
      </c>
      <c r="L39" s="1" t="s">
        <v>445</v>
      </c>
    </row>
    <row r="40" spans="1:12" ht="26.5">
      <c r="A40" s="11" t="s">
        <v>134</v>
      </c>
      <c r="B40" s="11" t="s">
        <v>135</v>
      </c>
      <c r="C40" s="11">
        <v>2</v>
      </c>
      <c r="D40" s="11" t="s">
        <v>443</v>
      </c>
      <c r="E40" s="17" t="s">
        <v>133</v>
      </c>
      <c r="F40" s="11">
        <v>1</v>
      </c>
      <c r="G40" s="11" t="s">
        <v>444</v>
      </c>
      <c r="H40" s="11">
        <v>1</v>
      </c>
      <c r="I40" s="1">
        <v>100</v>
      </c>
      <c r="J40" s="18">
        <v>0</v>
      </c>
      <c r="K40" s="7">
        <f t="shared" si="0"/>
        <v>0</v>
      </c>
      <c r="L40" s="1" t="s">
        <v>445</v>
      </c>
    </row>
    <row r="41" spans="1:12" ht="26.5">
      <c r="A41" s="11" t="s">
        <v>136</v>
      </c>
      <c r="B41" s="11" t="s">
        <v>137</v>
      </c>
      <c r="C41" s="11">
        <v>2</v>
      </c>
      <c r="D41" s="11" t="s">
        <v>443</v>
      </c>
      <c r="E41" s="17" t="s">
        <v>133</v>
      </c>
      <c r="F41" s="11">
        <v>1</v>
      </c>
      <c r="G41" s="11" t="s">
        <v>444</v>
      </c>
      <c r="H41" s="11">
        <v>1</v>
      </c>
      <c r="I41" s="1">
        <v>50</v>
      </c>
      <c r="J41" s="18">
        <v>0</v>
      </c>
      <c r="K41" s="7">
        <f t="shared" si="0"/>
        <v>0</v>
      </c>
      <c r="L41" s="1" t="s">
        <v>445</v>
      </c>
    </row>
    <row r="42" spans="1:12" ht="26.5">
      <c r="A42" s="11" t="s">
        <v>138</v>
      </c>
      <c r="B42" s="11" t="s">
        <v>139</v>
      </c>
      <c r="C42" s="11">
        <v>2</v>
      </c>
      <c r="D42" s="11" t="s">
        <v>443</v>
      </c>
      <c r="E42" s="17" t="s">
        <v>133</v>
      </c>
      <c r="F42" s="11">
        <v>1</v>
      </c>
      <c r="G42" s="11" t="s">
        <v>444</v>
      </c>
      <c r="H42" s="11">
        <v>1</v>
      </c>
      <c r="I42" s="1">
        <v>100</v>
      </c>
      <c r="J42" s="18">
        <v>0</v>
      </c>
      <c r="K42" s="7">
        <f t="shared" si="0"/>
        <v>0</v>
      </c>
      <c r="L42" s="1" t="s">
        <v>445</v>
      </c>
    </row>
    <row r="43" spans="1:12" ht="26.5">
      <c r="A43" s="11" t="s">
        <v>140</v>
      </c>
      <c r="B43" s="11" t="s">
        <v>141</v>
      </c>
      <c r="C43" s="11">
        <v>2</v>
      </c>
      <c r="D43" s="11" t="s">
        <v>443</v>
      </c>
      <c r="E43" s="17" t="s">
        <v>133</v>
      </c>
      <c r="F43" s="11">
        <v>1</v>
      </c>
      <c r="G43" s="11" t="s">
        <v>444</v>
      </c>
      <c r="H43" s="11">
        <v>1</v>
      </c>
      <c r="I43" s="1">
        <v>0</v>
      </c>
      <c r="J43" s="18">
        <v>0</v>
      </c>
      <c r="K43" s="7">
        <f t="shared" si="0"/>
        <v>0</v>
      </c>
      <c r="L43" s="1" t="s">
        <v>445</v>
      </c>
    </row>
    <row r="44" spans="1:12" ht="26.5">
      <c r="A44" s="11" t="s">
        <v>142</v>
      </c>
      <c r="B44" s="11" t="s">
        <v>143</v>
      </c>
      <c r="C44" s="11">
        <v>2</v>
      </c>
      <c r="D44" s="11" t="s">
        <v>443</v>
      </c>
      <c r="E44" s="17" t="s">
        <v>133</v>
      </c>
      <c r="F44" s="11">
        <v>1</v>
      </c>
      <c r="G44" s="11" t="s">
        <v>444</v>
      </c>
      <c r="H44" s="11">
        <v>1</v>
      </c>
      <c r="I44" s="1">
        <v>30</v>
      </c>
      <c r="J44" s="18">
        <v>0</v>
      </c>
      <c r="K44" s="7">
        <f t="shared" si="0"/>
        <v>0</v>
      </c>
      <c r="L44" s="1" t="s">
        <v>445</v>
      </c>
    </row>
    <row r="45" spans="1:12" ht="26.5">
      <c r="A45" s="11" t="s">
        <v>144</v>
      </c>
      <c r="B45" s="11" t="s">
        <v>145</v>
      </c>
      <c r="C45" s="11">
        <v>10</v>
      </c>
      <c r="D45" s="11" t="s">
        <v>443</v>
      </c>
      <c r="E45" s="17" t="s">
        <v>133</v>
      </c>
      <c r="F45" s="11">
        <v>1</v>
      </c>
      <c r="G45" s="11" t="s">
        <v>444</v>
      </c>
      <c r="H45" s="11">
        <v>1</v>
      </c>
      <c r="I45" s="1">
        <v>100</v>
      </c>
      <c r="J45" s="18">
        <v>9.7771299999999997</v>
      </c>
      <c r="K45" s="7">
        <f t="shared" si="0"/>
        <v>97.771299999999997</v>
      </c>
      <c r="L45" s="1" t="s">
        <v>445</v>
      </c>
    </row>
    <row r="46" spans="1:12" ht="26.5">
      <c r="A46" s="11" t="s">
        <v>146</v>
      </c>
      <c r="B46" s="11" t="s">
        <v>147</v>
      </c>
      <c r="C46" s="11">
        <v>2</v>
      </c>
      <c r="D46" s="11" t="s">
        <v>443</v>
      </c>
      <c r="E46" s="17" t="s">
        <v>133</v>
      </c>
      <c r="F46" s="11">
        <v>1</v>
      </c>
      <c r="G46" s="11" t="s">
        <v>444</v>
      </c>
      <c r="H46" s="11">
        <v>1</v>
      </c>
      <c r="I46" s="1">
        <v>50</v>
      </c>
      <c r="J46" s="18">
        <v>0</v>
      </c>
      <c r="K46" s="7">
        <f t="shared" si="0"/>
        <v>0</v>
      </c>
      <c r="L46" s="1" t="s">
        <v>445</v>
      </c>
    </row>
    <row r="47" spans="1:12" ht="26.5">
      <c r="A47" s="11" t="s">
        <v>148</v>
      </c>
      <c r="B47" s="11" t="s">
        <v>149</v>
      </c>
      <c r="C47" s="11">
        <v>2</v>
      </c>
      <c r="D47" s="11" t="s">
        <v>443</v>
      </c>
      <c r="E47" s="17" t="s">
        <v>133</v>
      </c>
      <c r="F47" s="11">
        <v>1</v>
      </c>
      <c r="G47" s="11" t="s">
        <v>444</v>
      </c>
      <c r="H47" s="11">
        <v>1</v>
      </c>
      <c r="I47" s="1">
        <v>0</v>
      </c>
      <c r="J47" s="18">
        <v>0</v>
      </c>
      <c r="K47" s="7">
        <f t="shared" si="0"/>
        <v>0</v>
      </c>
      <c r="L47" s="1" t="s">
        <v>445</v>
      </c>
    </row>
    <row r="48" spans="1:12" ht="26.5">
      <c r="A48" s="11" t="s">
        <v>150</v>
      </c>
      <c r="B48" s="11" t="s">
        <v>151</v>
      </c>
      <c r="C48" s="11">
        <v>2</v>
      </c>
      <c r="D48" s="11" t="s">
        <v>443</v>
      </c>
      <c r="E48" s="17" t="s">
        <v>133</v>
      </c>
      <c r="F48" s="11">
        <v>1</v>
      </c>
      <c r="G48" s="11" t="s">
        <v>444</v>
      </c>
      <c r="H48" s="11">
        <v>1</v>
      </c>
      <c r="I48" s="1">
        <v>0</v>
      </c>
      <c r="J48" s="18">
        <v>0</v>
      </c>
      <c r="K48" s="7">
        <f t="shared" si="0"/>
        <v>0</v>
      </c>
      <c r="L48" s="1" t="s">
        <v>445</v>
      </c>
    </row>
    <row r="49" spans="1:12" ht="26.5">
      <c r="A49" s="11" t="s">
        <v>152</v>
      </c>
      <c r="B49" s="11" t="s">
        <v>153</v>
      </c>
      <c r="C49" s="11">
        <v>2</v>
      </c>
      <c r="D49" s="11" t="s">
        <v>443</v>
      </c>
      <c r="E49" s="17" t="s">
        <v>133</v>
      </c>
      <c r="F49" s="11">
        <v>1</v>
      </c>
      <c r="G49" s="11" t="s">
        <v>444</v>
      </c>
      <c r="H49" s="11">
        <v>1</v>
      </c>
      <c r="I49" s="1">
        <v>0</v>
      </c>
      <c r="J49" s="18">
        <v>0</v>
      </c>
      <c r="K49" s="7">
        <f t="shared" si="0"/>
        <v>0</v>
      </c>
      <c r="L49" s="1" t="s">
        <v>445</v>
      </c>
    </row>
    <row r="50" spans="1:12" ht="26.5">
      <c r="A50" s="11" t="s">
        <v>154</v>
      </c>
      <c r="B50" s="11" t="s">
        <v>155</v>
      </c>
      <c r="C50" s="11">
        <v>2</v>
      </c>
      <c r="D50" s="11" t="s">
        <v>443</v>
      </c>
      <c r="E50" s="17" t="s">
        <v>133</v>
      </c>
      <c r="F50" s="11">
        <v>1</v>
      </c>
      <c r="G50" s="11" t="s">
        <v>444</v>
      </c>
      <c r="H50" s="11">
        <v>1</v>
      </c>
      <c r="I50" s="1">
        <v>0</v>
      </c>
      <c r="J50" s="18">
        <v>0</v>
      </c>
      <c r="K50" s="7">
        <f t="shared" si="0"/>
        <v>0</v>
      </c>
      <c r="L50" s="1" t="s">
        <v>445</v>
      </c>
    </row>
    <row r="51" spans="1:12" ht="26.5">
      <c r="A51" s="11" t="s">
        <v>156</v>
      </c>
      <c r="B51" s="11" t="s">
        <v>157</v>
      </c>
      <c r="C51" s="11">
        <v>2</v>
      </c>
      <c r="D51" s="11" t="s">
        <v>443</v>
      </c>
      <c r="E51" s="17" t="s">
        <v>133</v>
      </c>
      <c r="F51" s="11">
        <v>1</v>
      </c>
      <c r="G51" s="11" t="s">
        <v>444</v>
      </c>
      <c r="H51" s="11">
        <v>1</v>
      </c>
      <c r="I51" s="1">
        <v>100</v>
      </c>
      <c r="J51" s="18">
        <v>1.9360900000000001</v>
      </c>
      <c r="K51" s="7">
        <f t="shared" si="0"/>
        <v>96.804500000000004</v>
      </c>
      <c r="L51" s="1" t="s">
        <v>445</v>
      </c>
    </row>
    <row r="52" spans="1:12" ht="26.5">
      <c r="A52" s="11" t="s">
        <v>158</v>
      </c>
      <c r="B52" s="11" t="s">
        <v>159</v>
      </c>
      <c r="C52" s="11">
        <v>2</v>
      </c>
      <c r="D52" s="11" t="s">
        <v>443</v>
      </c>
      <c r="E52" s="17" t="s">
        <v>133</v>
      </c>
      <c r="F52" s="11">
        <v>1</v>
      </c>
      <c r="G52" s="11" t="s">
        <v>444</v>
      </c>
      <c r="H52" s="11">
        <v>0</v>
      </c>
      <c r="I52" s="1">
        <v>0</v>
      </c>
      <c r="J52" s="18">
        <v>0</v>
      </c>
      <c r="K52" s="7">
        <f t="shared" si="0"/>
        <v>0</v>
      </c>
      <c r="L52" s="1" t="s">
        <v>445</v>
      </c>
    </row>
    <row r="53" spans="1:12" ht="26.5">
      <c r="A53" s="11" t="s">
        <v>160</v>
      </c>
      <c r="B53" s="11" t="s">
        <v>161</v>
      </c>
      <c r="C53" s="11">
        <v>5</v>
      </c>
      <c r="D53" s="11" t="s">
        <v>443</v>
      </c>
      <c r="E53" s="17" t="s">
        <v>133</v>
      </c>
      <c r="F53" s="11">
        <v>1</v>
      </c>
      <c r="G53" s="11" t="s">
        <v>444</v>
      </c>
      <c r="H53" s="11">
        <v>1</v>
      </c>
      <c r="I53" s="1" t="s">
        <v>446</v>
      </c>
      <c r="J53" s="18">
        <v>0</v>
      </c>
      <c r="K53" s="7">
        <f t="shared" si="0"/>
        <v>0</v>
      </c>
      <c r="L53" s="1" t="s">
        <v>445</v>
      </c>
    </row>
    <row r="54" spans="1:12" ht="26.5">
      <c r="A54" s="11" t="s">
        <v>162</v>
      </c>
      <c r="B54" s="11" t="s">
        <v>163</v>
      </c>
      <c r="C54" s="11">
        <v>5</v>
      </c>
      <c r="D54" s="11" t="s">
        <v>443</v>
      </c>
      <c r="E54" s="17" t="s">
        <v>133</v>
      </c>
      <c r="F54" s="11">
        <v>1</v>
      </c>
      <c r="G54" s="11" t="s">
        <v>444</v>
      </c>
      <c r="H54" s="11">
        <v>1</v>
      </c>
      <c r="I54" s="1" t="s">
        <v>446</v>
      </c>
      <c r="J54" s="18">
        <v>0</v>
      </c>
      <c r="K54" s="7">
        <f t="shared" si="0"/>
        <v>0</v>
      </c>
      <c r="L54" s="1" t="s">
        <v>445</v>
      </c>
    </row>
    <row r="55" spans="1:12" ht="26.5">
      <c r="A55" s="11" t="s">
        <v>164</v>
      </c>
      <c r="B55" s="11" t="s">
        <v>165</v>
      </c>
      <c r="C55" s="11">
        <v>5</v>
      </c>
      <c r="D55" s="11" t="s">
        <v>443</v>
      </c>
      <c r="E55" s="17" t="s">
        <v>133</v>
      </c>
      <c r="F55" s="11">
        <v>1</v>
      </c>
      <c r="G55" s="11" t="s">
        <v>444</v>
      </c>
      <c r="H55" s="11">
        <v>1</v>
      </c>
      <c r="I55" s="1">
        <v>30</v>
      </c>
      <c r="J55" s="18">
        <v>1.5</v>
      </c>
      <c r="K55" s="7">
        <f t="shared" si="0"/>
        <v>30</v>
      </c>
      <c r="L55" s="1" t="s">
        <v>445</v>
      </c>
    </row>
    <row r="56" spans="1:12" ht="26.5">
      <c r="A56" s="11" t="s">
        <v>166</v>
      </c>
      <c r="B56" s="11" t="s">
        <v>167</v>
      </c>
      <c r="C56" s="11">
        <v>5</v>
      </c>
      <c r="D56" s="11" t="s">
        <v>443</v>
      </c>
      <c r="E56" s="17" t="s">
        <v>133</v>
      </c>
      <c r="F56" s="11">
        <v>1</v>
      </c>
      <c r="G56" s="11" t="s">
        <v>444</v>
      </c>
      <c r="H56" s="11">
        <v>1</v>
      </c>
      <c r="I56" s="1">
        <v>0</v>
      </c>
      <c r="J56" s="18">
        <v>0</v>
      </c>
      <c r="K56" s="7">
        <f t="shared" si="0"/>
        <v>0</v>
      </c>
      <c r="L56" s="1" t="s">
        <v>445</v>
      </c>
    </row>
    <row r="57" spans="1:12" ht="26.5">
      <c r="A57" s="11" t="s">
        <v>168</v>
      </c>
      <c r="B57" s="11" t="s">
        <v>169</v>
      </c>
      <c r="C57" s="11">
        <v>5</v>
      </c>
      <c r="D57" s="11" t="s">
        <v>443</v>
      </c>
      <c r="E57" s="17" t="s">
        <v>133</v>
      </c>
      <c r="F57" s="11">
        <v>1</v>
      </c>
      <c r="G57" s="11" t="s">
        <v>444</v>
      </c>
      <c r="H57" s="11">
        <v>1</v>
      </c>
      <c r="I57" s="1">
        <v>0</v>
      </c>
      <c r="J57" s="18">
        <v>0</v>
      </c>
      <c r="K57" s="7">
        <f t="shared" si="0"/>
        <v>0</v>
      </c>
      <c r="L57" s="1" t="s">
        <v>445</v>
      </c>
    </row>
    <row r="58" spans="1:12" ht="26.5">
      <c r="A58" s="11" t="s">
        <v>170</v>
      </c>
      <c r="B58" s="11" t="s">
        <v>171</v>
      </c>
      <c r="C58" s="11">
        <v>5</v>
      </c>
      <c r="D58" s="11" t="s">
        <v>443</v>
      </c>
      <c r="E58" s="17" t="s">
        <v>65</v>
      </c>
      <c r="F58" s="11">
        <v>1</v>
      </c>
      <c r="G58" s="11" t="s">
        <v>444</v>
      </c>
      <c r="H58" s="11">
        <v>1</v>
      </c>
      <c r="I58" s="1">
        <v>0</v>
      </c>
      <c r="J58" s="18">
        <v>0</v>
      </c>
      <c r="K58" s="7">
        <f t="shared" si="0"/>
        <v>0</v>
      </c>
      <c r="L58" s="1" t="s">
        <v>445</v>
      </c>
    </row>
    <row r="59" spans="1:12" ht="26.5">
      <c r="A59" s="11" t="s">
        <v>172</v>
      </c>
      <c r="B59" s="11" t="s">
        <v>173</v>
      </c>
      <c r="C59" s="11">
        <v>5</v>
      </c>
      <c r="D59" s="11" t="s">
        <v>443</v>
      </c>
      <c r="E59" s="17" t="s">
        <v>133</v>
      </c>
      <c r="F59" s="11">
        <v>1</v>
      </c>
      <c r="G59" s="11" t="s">
        <v>444</v>
      </c>
      <c r="H59" s="11">
        <v>1</v>
      </c>
      <c r="I59" s="1">
        <v>0</v>
      </c>
      <c r="J59" s="18">
        <v>0</v>
      </c>
      <c r="K59" s="7">
        <f t="shared" si="0"/>
        <v>0</v>
      </c>
      <c r="L59" s="1" t="s">
        <v>445</v>
      </c>
    </row>
    <row r="60" spans="1:12" ht="26.5">
      <c r="A60" s="11" t="s">
        <v>174</v>
      </c>
      <c r="B60" s="11" t="s">
        <v>175</v>
      </c>
      <c r="C60" s="11">
        <v>5</v>
      </c>
      <c r="D60" s="11" t="s">
        <v>443</v>
      </c>
      <c r="E60" s="17" t="s">
        <v>133</v>
      </c>
      <c r="F60" s="11">
        <v>1</v>
      </c>
      <c r="G60" s="11" t="s">
        <v>444</v>
      </c>
      <c r="H60" s="11">
        <v>1</v>
      </c>
      <c r="I60" s="1">
        <v>100</v>
      </c>
      <c r="J60" s="18">
        <v>1.45</v>
      </c>
      <c r="K60" s="7">
        <f t="shared" si="0"/>
        <v>28.999999999999996</v>
      </c>
      <c r="L60" s="1" t="s">
        <v>445</v>
      </c>
    </row>
    <row r="61" spans="1:12" ht="26.5">
      <c r="A61" s="11" t="s">
        <v>176</v>
      </c>
      <c r="B61" s="11" t="s">
        <v>177</v>
      </c>
      <c r="C61" s="11">
        <v>5</v>
      </c>
      <c r="D61" s="11" t="s">
        <v>443</v>
      </c>
      <c r="E61" s="17" t="s">
        <v>133</v>
      </c>
      <c r="F61" s="11">
        <v>1</v>
      </c>
      <c r="G61" s="11" t="s">
        <v>444</v>
      </c>
      <c r="H61" s="11">
        <v>1</v>
      </c>
      <c r="I61" s="1">
        <v>100</v>
      </c>
      <c r="J61" s="18">
        <v>4.8414900000000003</v>
      </c>
      <c r="K61" s="7">
        <f t="shared" si="0"/>
        <v>96.829800000000006</v>
      </c>
      <c r="L61" s="1" t="s">
        <v>445</v>
      </c>
    </row>
    <row r="62" spans="1:12" ht="26.5">
      <c r="A62" s="11" t="s">
        <v>178</v>
      </c>
      <c r="B62" s="11" t="s">
        <v>179</v>
      </c>
      <c r="C62" s="11">
        <v>5</v>
      </c>
      <c r="D62" s="11" t="s">
        <v>443</v>
      </c>
      <c r="E62" s="17" t="s">
        <v>133</v>
      </c>
      <c r="F62" s="11">
        <v>1</v>
      </c>
      <c r="G62" s="11" t="s">
        <v>444</v>
      </c>
      <c r="H62" s="11">
        <v>0</v>
      </c>
      <c r="I62" s="1">
        <v>70</v>
      </c>
      <c r="J62" s="18">
        <v>1.5</v>
      </c>
      <c r="K62" s="7">
        <f t="shared" si="0"/>
        <v>30</v>
      </c>
      <c r="L62" s="1" t="s">
        <v>445</v>
      </c>
    </row>
    <row r="63" spans="1:12" ht="26.5">
      <c r="A63" s="11" t="s">
        <v>180</v>
      </c>
      <c r="B63" s="11" t="s">
        <v>181</v>
      </c>
      <c r="C63" s="11">
        <v>10</v>
      </c>
      <c r="D63" s="11" t="s">
        <v>443</v>
      </c>
      <c r="E63" s="17" t="s">
        <v>133</v>
      </c>
      <c r="F63" s="11">
        <v>1</v>
      </c>
      <c r="G63" s="11" t="s">
        <v>444</v>
      </c>
      <c r="H63" s="11">
        <v>0</v>
      </c>
      <c r="I63" s="1">
        <v>0</v>
      </c>
      <c r="J63" s="18">
        <v>0</v>
      </c>
      <c r="K63" s="7">
        <f t="shared" si="0"/>
        <v>0</v>
      </c>
      <c r="L63" s="1" t="s">
        <v>445</v>
      </c>
    </row>
    <row r="64" spans="1:12" ht="26.5">
      <c r="A64" s="11" t="s">
        <v>182</v>
      </c>
      <c r="B64" s="11" t="s">
        <v>183</v>
      </c>
      <c r="C64" s="11">
        <v>5</v>
      </c>
      <c r="D64" s="11" t="s">
        <v>443</v>
      </c>
      <c r="E64" s="17" t="s">
        <v>133</v>
      </c>
      <c r="F64" s="11">
        <v>1</v>
      </c>
      <c r="G64" s="11" t="s">
        <v>444</v>
      </c>
      <c r="H64" s="11">
        <v>0</v>
      </c>
      <c r="I64" s="1">
        <v>0</v>
      </c>
      <c r="J64" s="18">
        <v>0</v>
      </c>
      <c r="K64" s="7">
        <f t="shared" si="0"/>
        <v>0</v>
      </c>
      <c r="L64" s="1" t="s">
        <v>445</v>
      </c>
    </row>
    <row r="65" spans="1:12">
      <c r="A65" s="11" t="s">
        <v>184</v>
      </c>
      <c r="B65" s="11" t="s">
        <v>185</v>
      </c>
      <c r="C65" s="11">
        <v>2</v>
      </c>
      <c r="D65" s="11" t="s">
        <v>443</v>
      </c>
      <c r="E65" s="17" t="s">
        <v>133</v>
      </c>
      <c r="F65" s="11">
        <v>1</v>
      </c>
      <c r="G65" s="11" t="s">
        <v>444</v>
      </c>
      <c r="H65" s="11">
        <v>1</v>
      </c>
      <c r="I65" s="1">
        <v>0</v>
      </c>
      <c r="J65" s="18">
        <v>0</v>
      </c>
      <c r="K65" s="7">
        <f t="shared" si="0"/>
        <v>0</v>
      </c>
      <c r="L65" s="1" t="s">
        <v>445</v>
      </c>
    </row>
    <row r="66" spans="1:12">
      <c r="A66" s="11" t="s">
        <v>186</v>
      </c>
      <c r="B66" s="11" t="s">
        <v>187</v>
      </c>
      <c r="C66" s="11">
        <v>2</v>
      </c>
      <c r="D66" s="11" t="s">
        <v>443</v>
      </c>
      <c r="E66" s="17" t="s">
        <v>133</v>
      </c>
      <c r="F66" s="11">
        <v>1</v>
      </c>
      <c r="G66" s="11" t="s">
        <v>444</v>
      </c>
      <c r="H66" s="11">
        <v>1</v>
      </c>
      <c r="I66" s="1">
        <v>0</v>
      </c>
      <c r="J66" s="18">
        <v>0</v>
      </c>
      <c r="K66" s="7">
        <f t="shared" si="0"/>
        <v>0</v>
      </c>
      <c r="L66" s="1" t="s">
        <v>445</v>
      </c>
    </row>
    <row r="67" spans="1:12">
      <c r="A67" s="11" t="s">
        <v>188</v>
      </c>
      <c r="B67" s="11" t="s">
        <v>189</v>
      </c>
      <c r="C67" s="11">
        <v>3</v>
      </c>
      <c r="D67" s="11" t="s">
        <v>443</v>
      </c>
      <c r="E67" s="17" t="s">
        <v>133</v>
      </c>
      <c r="F67" s="11">
        <v>1</v>
      </c>
      <c r="G67" s="11" t="s">
        <v>444</v>
      </c>
      <c r="H67" s="11">
        <v>0</v>
      </c>
      <c r="I67" s="1">
        <v>0</v>
      </c>
      <c r="J67" s="18">
        <v>0</v>
      </c>
      <c r="K67" s="7">
        <f t="shared" si="0"/>
        <v>0</v>
      </c>
      <c r="L67" s="1" t="s">
        <v>445</v>
      </c>
    </row>
    <row r="68" spans="1:12">
      <c r="A68" s="11" t="s">
        <v>190</v>
      </c>
      <c r="B68" s="11" t="s">
        <v>191</v>
      </c>
      <c r="C68" s="11">
        <v>5</v>
      </c>
      <c r="D68" s="11" t="s">
        <v>443</v>
      </c>
      <c r="E68" s="17" t="s">
        <v>133</v>
      </c>
      <c r="F68" s="11">
        <v>1</v>
      </c>
      <c r="G68" s="11" t="s">
        <v>444</v>
      </c>
      <c r="H68" s="11">
        <v>0</v>
      </c>
      <c r="I68" s="1">
        <v>100</v>
      </c>
      <c r="J68" s="18">
        <v>4.8483799999999997</v>
      </c>
      <c r="K68" s="7">
        <f t="shared" si="0"/>
        <v>96.967600000000004</v>
      </c>
      <c r="L68" s="1" t="s">
        <v>445</v>
      </c>
    </row>
    <row r="69" spans="1:12">
      <c r="A69" s="11">
        <v>1</v>
      </c>
      <c r="B69" s="18" t="s">
        <v>192</v>
      </c>
      <c r="C69" s="11">
        <v>0</v>
      </c>
      <c r="D69" s="11" t="s">
        <v>443</v>
      </c>
      <c r="E69" s="17" t="s">
        <v>195</v>
      </c>
      <c r="F69" s="12">
        <v>0</v>
      </c>
      <c r="G69" s="11" t="s">
        <v>444</v>
      </c>
      <c r="H69" s="12">
        <v>0</v>
      </c>
      <c r="I69" s="1">
        <v>0</v>
      </c>
      <c r="J69" s="18">
        <v>0</v>
      </c>
      <c r="K69" s="7" t="e">
        <f t="shared" si="0"/>
        <v>#DIV/0!</v>
      </c>
      <c r="L69" s="1" t="s">
        <v>445</v>
      </c>
    </row>
    <row r="70" spans="1:12" ht="39.5">
      <c r="A70" s="11" t="s">
        <v>193</v>
      </c>
      <c r="B70" s="11" t="s">
        <v>194</v>
      </c>
      <c r="C70" s="11">
        <v>2</v>
      </c>
      <c r="D70" s="11" t="s">
        <v>443</v>
      </c>
      <c r="E70" s="17" t="s">
        <v>133</v>
      </c>
      <c r="F70" s="11">
        <v>1</v>
      </c>
      <c r="G70" s="11" t="s">
        <v>444</v>
      </c>
      <c r="H70" s="11">
        <v>1</v>
      </c>
      <c r="I70" s="1">
        <v>100</v>
      </c>
      <c r="J70" s="18">
        <v>2</v>
      </c>
      <c r="K70" s="7">
        <f t="shared" si="0"/>
        <v>100</v>
      </c>
      <c r="L70" s="1" t="s">
        <v>445</v>
      </c>
    </row>
    <row r="71" spans="1:12" ht="26.5">
      <c r="A71" s="11" t="s">
        <v>196</v>
      </c>
      <c r="B71" s="11" t="s">
        <v>197</v>
      </c>
      <c r="C71" s="11">
        <v>1.4</v>
      </c>
      <c r="D71" s="11" t="s">
        <v>443</v>
      </c>
      <c r="E71" s="17" t="s">
        <v>133</v>
      </c>
      <c r="F71" s="11">
        <v>1</v>
      </c>
      <c r="G71" s="11" t="s">
        <v>444</v>
      </c>
      <c r="H71" s="11">
        <v>1</v>
      </c>
      <c r="I71" s="1">
        <v>90</v>
      </c>
      <c r="J71" s="18">
        <v>1.1238699999999999</v>
      </c>
      <c r="K71" s="7">
        <f t="shared" ref="K71:K115" si="1">J71/C71*100</f>
        <v>80.276428571428568</v>
      </c>
      <c r="L71" s="1" t="s">
        <v>445</v>
      </c>
    </row>
    <row r="72" spans="1:12">
      <c r="A72" s="11"/>
      <c r="B72" s="18"/>
      <c r="C72" s="19">
        <f t="shared" ref="C72" si="2">SUM(C6:C71)</f>
        <v>911.4</v>
      </c>
      <c r="D72" s="20"/>
      <c r="E72" s="17" t="s">
        <v>133</v>
      </c>
      <c r="F72" s="19">
        <f>SUM(F6:F71)</f>
        <v>65</v>
      </c>
      <c r="G72" s="11" t="s">
        <v>444</v>
      </c>
      <c r="H72" s="19">
        <f t="shared" ref="H72:J72" si="3">SUM(H6:H71)</f>
        <v>54</v>
      </c>
      <c r="I72" s="19">
        <f t="shared" si="3"/>
        <v>2125</v>
      </c>
      <c r="J72" s="19">
        <f t="shared" si="3"/>
        <v>229.70687000000007</v>
      </c>
      <c r="K72" s="7">
        <f t="shared" si="1"/>
        <v>25.203738204959407</v>
      </c>
      <c r="L72" s="1" t="s">
        <v>445</v>
      </c>
    </row>
    <row r="73" spans="1:12">
      <c r="A73" s="13">
        <v>5</v>
      </c>
      <c r="B73" s="14" t="s">
        <v>198</v>
      </c>
      <c r="C73" s="13">
        <v>15</v>
      </c>
      <c r="D73" s="13"/>
      <c r="E73" s="17" t="s">
        <v>133</v>
      </c>
      <c r="F73" s="15"/>
      <c r="G73" s="15"/>
      <c r="H73" s="15"/>
      <c r="I73" s="1"/>
      <c r="J73" s="14">
        <v>4.9244000000000003</v>
      </c>
      <c r="K73" s="7">
        <f t="shared" si="1"/>
        <v>32.829333333333338</v>
      </c>
      <c r="L73" s="1"/>
    </row>
    <row r="74" spans="1:12" ht="26.5">
      <c r="A74" s="11" t="s">
        <v>199</v>
      </c>
      <c r="B74" s="11" t="s">
        <v>200</v>
      </c>
      <c r="C74" s="11">
        <v>5</v>
      </c>
      <c r="D74" s="11">
        <v>31159</v>
      </c>
      <c r="E74" s="17" t="s">
        <v>133</v>
      </c>
      <c r="F74" s="11">
        <v>1</v>
      </c>
      <c r="G74" s="11" t="s">
        <v>444</v>
      </c>
      <c r="H74" s="11">
        <v>1</v>
      </c>
      <c r="I74" s="1">
        <v>70</v>
      </c>
      <c r="J74" s="18">
        <v>0</v>
      </c>
      <c r="K74" s="7">
        <f t="shared" si="1"/>
        <v>0</v>
      </c>
      <c r="L74" s="1">
        <v>70</v>
      </c>
    </row>
    <row r="75" spans="1:12" ht="26.5">
      <c r="A75" s="11" t="s">
        <v>201</v>
      </c>
      <c r="B75" s="11" t="s">
        <v>202</v>
      </c>
      <c r="C75" s="11">
        <v>5</v>
      </c>
      <c r="D75" s="11">
        <v>31159</v>
      </c>
      <c r="E75" s="17" t="s">
        <v>65</v>
      </c>
      <c r="F75" s="11">
        <v>1</v>
      </c>
      <c r="G75" s="11" t="s">
        <v>444</v>
      </c>
      <c r="H75" s="11">
        <v>1</v>
      </c>
      <c r="I75" s="1">
        <v>100</v>
      </c>
      <c r="J75" s="18">
        <v>4.9244000000000003</v>
      </c>
      <c r="K75" s="7">
        <f t="shared" si="1"/>
        <v>98.488000000000014</v>
      </c>
      <c r="L75" s="1">
        <v>100</v>
      </c>
    </row>
    <row r="76" spans="1:12" ht="26.5">
      <c r="A76" s="11" t="s">
        <v>203</v>
      </c>
      <c r="B76" s="11" t="s">
        <v>204</v>
      </c>
      <c r="C76" s="11">
        <v>5</v>
      </c>
      <c r="D76" s="11">
        <v>31159</v>
      </c>
      <c r="E76" s="17" t="s">
        <v>212</v>
      </c>
      <c r="F76" s="11">
        <v>1</v>
      </c>
      <c r="G76" s="11" t="s">
        <v>444</v>
      </c>
      <c r="H76" s="11">
        <v>1</v>
      </c>
      <c r="I76" s="1">
        <v>0</v>
      </c>
      <c r="J76" s="18">
        <v>1.5</v>
      </c>
      <c r="K76" s="7">
        <f t="shared" si="1"/>
        <v>30</v>
      </c>
      <c r="L76" s="1">
        <v>0</v>
      </c>
    </row>
    <row r="77" spans="1:12">
      <c r="A77" s="11"/>
      <c r="B77" s="18"/>
      <c r="C77" s="19">
        <f t="shared" ref="C77" si="4">SUM(C74:C76)</f>
        <v>15</v>
      </c>
      <c r="D77" s="21"/>
      <c r="E77" s="17" t="s">
        <v>212</v>
      </c>
      <c r="F77" s="19">
        <f>SUM(F74:F76)</f>
        <v>3</v>
      </c>
      <c r="G77" s="19">
        <f t="shared" ref="G77:L77" si="5">SUM(G74:G76)</f>
        <v>0</v>
      </c>
      <c r="H77" s="19">
        <f t="shared" si="5"/>
        <v>3</v>
      </c>
      <c r="I77" s="19">
        <f t="shared" si="5"/>
        <v>170</v>
      </c>
      <c r="J77" s="19">
        <f t="shared" si="5"/>
        <v>6.4244000000000003</v>
      </c>
      <c r="K77" s="7">
        <f t="shared" si="1"/>
        <v>42.829333333333338</v>
      </c>
      <c r="L77" s="19">
        <f t="shared" si="5"/>
        <v>170</v>
      </c>
    </row>
    <row r="78" spans="1:12">
      <c r="A78" s="13">
        <v>3</v>
      </c>
      <c r="B78" s="14" t="s">
        <v>205</v>
      </c>
      <c r="C78" s="13">
        <v>578</v>
      </c>
      <c r="D78" s="13"/>
      <c r="E78" s="17" t="s">
        <v>212</v>
      </c>
      <c r="F78" s="15">
        <v>36</v>
      </c>
      <c r="G78" s="15"/>
      <c r="H78" s="15"/>
      <c r="I78" s="1"/>
      <c r="J78" s="14">
        <v>116.61020000000001</v>
      </c>
      <c r="K78" s="7">
        <f t="shared" si="1"/>
        <v>20.174775086505193</v>
      </c>
      <c r="L78" s="1"/>
    </row>
    <row r="79" spans="1:12" ht="39.5">
      <c r="A79" s="11" t="s">
        <v>206</v>
      </c>
      <c r="B79" s="11" t="s">
        <v>207</v>
      </c>
      <c r="C79" s="11">
        <v>5</v>
      </c>
      <c r="D79" s="11">
        <v>31159</v>
      </c>
      <c r="E79" s="17" t="s">
        <v>212</v>
      </c>
      <c r="F79" s="11">
        <v>1</v>
      </c>
      <c r="G79" s="11" t="s">
        <v>447</v>
      </c>
      <c r="H79" s="11">
        <v>1</v>
      </c>
      <c r="I79" s="1">
        <v>35</v>
      </c>
      <c r="J79" s="18">
        <v>1.5</v>
      </c>
      <c r="K79" s="7">
        <f t="shared" si="1"/>
        <v>30</v>
      </c>
      <c r="L79" s="1">
        <v>35</v>
      </c>
    </row>
    <row r="80" spans="1:12" ht="26.5">
      <c r="A80" s="11" t="s">
        <v>208</v>
      </c>
      <c r="B80" s="11" t="s">
        <v>209</v>
      </c>
      <c r="C80" s="11">
        <v>15</v>
      </c>
      <c r="D80" s="11">
        <v>31159</v>
      </c>
      <c r="E80" s="17" t="s">
        <v>212</v>
      </c>
      <c r="F80" s="11">
        <v>1</v>
      </c>
      <c r="G80" s="11" t="s">
        <v>448</v>
      </c>
      <c r="H80" s="11">
        <v>0</v>
      </c>
      <c r="I80" s="1">
        <v>20</v>
      </c>
      <c r="J80" s="18">
        <v>0</v>
      </c>
      <c r="K80" s="7">
        <f t="shared" si="1"/>
        <v>0</v>
      </c>
      <c r="L80" s="1">
        <v>20</v>
      </c>
    </row>
    <row r="81" spans="1:12" ht="26.5">
      <c r="A81" s="11" t="s">
        <v>210</v>
      </c>
      <c r="B81" s="11" t="s">
        <v>211</v>
      </c>
      <c r="C81" s="11">
        <v>10</v>
      </c>
      <c r="D81" s="11">
        <v>31159</v>
      </c>
      <c r="E81" s="17" t="s">
        <v>212</v>
      </c>
      <c r="F81" s="11">
        <v>1</v>
      </c>
      <c r="G81" s="22">
        <v>0</v>
      </c>
      <c r="H81" s="11">
        <v>1</v>
      </c>
      <c r="I81" s="1">
        <v>0</v>
      </c>
      <c r="J81" s="18">
        <v>0</v>
      </c>
      <c r="K81" s="7">
        <f t="shared" si="1"/>
        <v>0</v>
      </c>
      <c r="L81" s="1">
        <v>0</v>
      </c>
    </row>
    <row r="82" spans="1:12" ht="26.5">
      <c r="A82" s="11" t="s">
        <v>213</v>
      </c>
      <c r="B82" s="11" t="s">
        <v>214</v>
      </c>
      <c r="C82" s="11">
        <v>10</v>
      </c>
      <c r="D82" s="11">
        <v>31159</v>
      </c>
      <c r="E82" s="17" t="s">
        <v>212</v>
      </c>
      <c r="F82" s="11">
        <v>1</v>
      </c>
      <c r="G82" s="11">
        <v>0.55000000000000004</v>
      </c>
      <c r="H82" s="11">
        <v>1</v>
      </c>
      <c r="I82" s="1">
        <v>0</v>
      </c>
      <c r="J82" s="18">
        <v>0</v>
      </c>
      <c r="K82" s="7">
        <f t="shared" si="1"/>
        <v>0</v>
      </c>
      <c r="L82" s="1">
        <v>0</v>
      </c>
    </row>
    <row r="83" spans="1:12">
      <c r="A83" s="11" t="s">
        <v>215</v>
      </c>
      <c r="B83" s="11" t="s">
        <v>216</v>
      </c>
      <c r="C83" s="11">
        <v>20</v>
      </c>
      <c r="D83" s="11">
        <v>31159</v>
      </c>
      <c r="E83" s="17" t="s">
        <v>212</v>
      </c>
      <c r="F83" s="11">
        <v>1</v>
      </c>
      <c r="G83" s="11">
        <v>1.1000000000000001</v>
      </c>
      <c r="H83" s="11">
        <v>1</v>
      </c>
      <c r="I83" s="1">
        <v>90</v>
      </c>
      <c r="J83" s="18">
        <v>19.687899999999999</v>
      </c>
      <c r="K83" s="7">
        <f t="shared" si="1"/>
        <v>98.439499999999995</v>
      </c>
      <c r="L83" s="1">
        <v>90</v>
      </c>
    </row>
    <row r="84" spans="1:12" ht="26.5">
      <c r="A84" s="11" t="s">
        <v>217</v>
      </c>
      <c r="B84" s="11" t="s">
        <v>218</v>
      </c>
      <c r="C84" s="11">
        <v>21</v>
      </c>
      <c r="D84" s="11">
        <v>31159</v>
      </c>
      <c r="E84" s="17" t="s">
        <v>212</v>
      </c>
      <c r="F84" s="11">
        <v>1</v>
      </c>
      <c r="G84" s="11">
        <v>1.1499999999999999</v>
      </c>
      <c r="H84" s="11">
        <v>1</v>
      </c>
      <c r="I84" s="1">
        <v>0</v>
      </c>
      <c r="J84" s="18">
        <v>6.3</v>
      </c>
      <c r="K84" s="7">
        <f t="shared" si="1"/>
        <v>30</v>
      </c>
      <c r="L84" s="1">
        <v>0</v>
      </c>
    </row>
    <row r="85" spans="1:12" ht="26.5">
      <c r="A85" s="11" t="s">
        <v>219</v>
      </c>
      <c r="B85" s="11" t="s">
        <v>220</v>
      </c>
      <c r="C85" s="11">
        <v>10</v>
      </c>
      <c r="D85" s="11">
        <v>31159</v>
      </c>
      <c r="E85" s="17" t="s">
        <v>212</v>
      </c>
      <c r="F85" s="11">
        <v>1</v>
      </c>
      <c r="G85" s="11">
        <v>0.55000000000000004</v>
      </c>
      <c r="H85" s="11">
        <v>1</v>
      </c>
      <c r="I85" s="1">
        <v>50</v>
      </c>
      <c r="J85" s="18">
        <v>3</v>
      </c>
      <c r="K85" s="7">
        <f t="shared" si="1"/>
        <v>30</v>
      </c>
      <c r="L85" s="1">
        <v>50</v>
      </c>
    </row>
    <row r="86" spans="1:12" ht="26.5">
      <c r="A86" s="11" t="s">
        <v>221</v>
      </c>
      <c r="B86" s="11" t="s">
        <v>222</v>
      </c>
      <c r="C86" s="11">
        <v>20</v>
      </c>
      <c r="D86" s="11">
        <v>31159</v>
      </c>
      <c r="E86" s="17" t="s">
        <v>212</v>
      </c>
      <c r="F86" s="11">
        <v>1</v>
      </c>
      <c r="G86" s="11">
        <v>1.1000000000000001</v>
      </c>
      <c r="H86" s="11">
        <v>1</v>
      </c>
      <c r="I86" s="1">
        <v>50</v>
      </c>
      <c r="J86" s="18">
        <v>6</v>
      </c>
      <c r="K86" s="7">
        <f t="shared" si="1"/>
        <v>30</v>
      </c>
      <c r="L86" s="1">
        <v>50</v>
      </c>
    </row>
    <row r="87" spans="1:12" ht="39.5">
      <c r="A87" s="11" t="s">
        <v>223</v>
      </c>
      <c r="B87" s="11" t="s">
        <v>224</v>
      </c>
      <c r="C87" s="11">
        <v>10</v>
      </c>
      <c r="D87" s="11">
        <v>31159</v>
      </c>
      <c r="E87" s="17" t="s">
        <v>212</v>
      </c>
      <c r="F87" s="11">
        <v>1</v>
      </c>
      <c r="G87" s="11">
        <v>0.55000000000000004</v>
      </c>
      <c r="H87" s="11">
        <v>1</v>
      </c>
      <c r="I87" s="1">
        <v>0</v>
      </c>
      <c r="J87" s="18">
        <v>0</v>
      </c>
      <c r="K87" s="7">
        <f t="shared" si="1"/>
        <v>0</v>
      </c>
      <c r="L87" s="1">
        <v>0</v>
      </c>
    </row>
    <row r="88" spans="1:12">
      <c r="A88" s="11" t="s">
        <v>225</v>
      </c>
      <c r="B88" s="11" t="s">
        <v>226</v>
      </c>
      <c r="C88" s="11">
        <v>10</v>
      </c>
      <c r="D88" s="11">
        <v>31159</v>
      </c>
      <c r="E88" s="17" t="s">
        <v>212</v>
      </c>
      <c r="F88" s="11">
        <v>1</v>
      </c>
      <c r="G88" s="11">
        <v>0.55000000000000004</v>
      </c>
      <c r="H88" s="11">
        <v>1</v>
      </c>
      <c r="I88" s="1">
        <v>40</v>
      </c>
      <c r="J88" s="18">
        <v>3.0684999999999998</v>
      </c>
      <c r="K88" s="7">
        <f t="shared" si="1"/>
        <v>30.684999999999995</v>
      </c>
      <c r="L88" s="1">
        <v>40</v>
      </c>
    </row>
    <row r="89" spans="1:12" ht="26.5">
      <c r="A89" s="11" t="s">
        <v>227</v>
      </c>
      <c r="B89" s="11" t="s">
        <v>228</v>
      </c>
      <c r="C89" s="11">
        <v>42</v>
      </c>
      <c r="D89" s="11">
        <v>31159</v>
      </c>
      <c r="E89" s="17" t="s">
        <v>212</v>
      </c>
      <c r="F89" s="11">
        <v>1</v>
      </c>
      <c r="G89" s="11">
        <v>2.31</v>
      </c>
      <c r="H89" s="11">
        <v>1</v>
      </c>
      <c r="I89" s="1">
        <v>35</v>
      </c>
      <c r="J89" s="18">
        <v>13.003</v>
      </c>
      <c r="K89" s="7">
        <f t="shared" si="1"/>
        <v>30.959523809523809</v>
      </c>
      <c r="L89" s="1">
        <v>35</v>
      </c>
    </row>
    <row r="90" spans="1:12" ht="26.5">
      <c r="A90" s="11" t="s">
        <v>229</v>
      </c>
      <c r="B90" s="11" t="s">
        <v>230</v>
      </c>
      <c r="C90" s="11">
        <v>25</v>
      </c>
      <c r="D90" s="11">
        <v>31159</v>
      </c>
      <c r="E90" s="17" t="s">
        <v>212</v>
      </c>
      <c r="F90" s="11">
        <v>1</v>
      </c>
      <c r="G90" s="11">
        <v>1.37</v>
      </c>
      <c r="H90" s="11">
        <v>1</v>
      </c>
      <c r="I90" s="1">
        <v>50</v>
      </c>
      <c r="J90" s="18">
        <v>7.8322000000000003</v>
      </c>
      <c r="K90" s="7">
        <f t="shared" si="1"/>
        <v>31.328800000000001</v>
      </c>
      <c r="L90" s="1">
        <v>50</v>
      </c>
    </row>
    <row r="91" spans="1:12" ht="26.5">
      <c r="A91" s="11" t="s">
        <v>231</v>
      </c>
      <c r="B91" s="11" t="s">
        <v>232</v>
      </c>
      <c r="C91" s="11">
        <v>20</v>
      </c>
      <c r="D91" s="11">
        <v>31159</v>
      </c>
      <c r="E91" s="17" t="s">
        <v>212</v>
      </c>
      <c r="F91" s="11">
        <v>1</v>
      </c>
      <c r="G91" s="11">
        <v>1.1000000000000001</v>
      </c>
      <c r="H91" s="11">
        <v>1</v>
      </c>
      <c r="I91" s="1">
        <v>80</v>
      </c>
      <c r="J91" s="18">
        <v>6.0685000000000002</v>
      </c>
      <c r="K91" s="7">
        <f t="shared" si="1"/>
        <v>30.342500000000001</v>
      </c>
      <c r="L91" s="1">
        <v>80</v>
      </c>
    </row>
    <row r="92" spans="1:12" ht="26.5">
      <c r="A92" s="11" t="s">
        <v>233</v>
      </c>
      <c r="B92" s="11" t="s">
        <v>234</v>
      </c>
      <c r="C92" s="11">
        <v>35</v>
      </c>
      <c r="D92" s="11">
        <v>31159</v>
      </c>
      <c r="E92" s="17" t="s">
        <v>212</v>
      </c>
      <c r="F92" s="11">
        <v>1</v>
      </c>
      <c r="G92" s="11">
        <v>1.92</v>
      </c>
      <c r="H92" s="11">
        <v>1</v>
      </c>
      <c r="I92" s="1">
        <v>70</v>
      </c>
      <c r="J92" s="18">
        <v>10.8794</v>
      </c>
      <c r="K92" s="7">
        <f t="shared" si="1"/>
        <v>31.084</v>
      </c>
      <c r="L92" s="1">
        <v>70</v>
      </c>
    </row>
    <row r="93" spans="1:12" ht="26.5">
      <c r="A93" s="11" t="s">
        <v>235</v>
      </c>
      <c r="B93" s="11" t="s">
        <v>236</v>
      </c>
      <c r="C93" s="11">
        <v>20</v>
      </c>
      <c r="D93" s="11">
        <v>31159</v>
      </c>
      <c r="E93" s="17" t="s">
        <v>212</v>
      </c>
      <c r="F93" s="11">
        <v>1</v>
      </c>
      <c r="G93" s="11">
        <v>1.1000000000000001</v>
      </c>
      <c r="H93" s="11">
        <v>1</v>
      </c>
      <c r="I93" s="1">
        <v>40</v>
      </c>
      <c r="J93" s="18">
        <v>6</v>
      </c>
      <c r="K93" s="7">
        <f t="shared" si="1"/>
        <v>30</v>
      </c>
      <c r="L93" s="1">
        <v>40</v>
      </c>
    </row>
    <row r="94" spans="1:12">
      <c r="A94" s="11" t="s">
        <v>237</v>
      </c>
      <c r="B94" s="11" t="s">
        <v>238</v>
      </c>
      <c r="C94" s="11">
        <v>40</v>
      </c>
      <c r="D94" s="11">
        <v>31159</v>
      </c>
      <c r="E94" s="17" t="s">
        <v>212</v>
      </c>
      <c r="F94" s="11">
        <v>1</v>
      </c>
      <c r="G94" s="11">
        <v>2.2000000000000002</v>
      </c>
      <c r="H94" s="11">
        <v>1</v>
      </c>
      <c r="I94" s="1">
        <v>45</v>
      </c>
      <c r="J94" s="18">
        <v>12.35</v>
      </c>
      <c r="K94" s="7">
        <f t="shared" si="1"/>
        <v>30.874999999999996</v>
      </c>
      <c r="L94" s="1">
        <v>45</v>
      </c>
    </row>
    <row r="95" spans="1:12" ht="26.5">
      <c r="A95" s="11" t="s">
        <v>239</v>
      </c>
      <c r="B95" s="11" t="s">
        <v>240</v>
      </c>
      <c r="C95" s="11">
        <v>20</v>
      </c>
      <c r="D95" s="11">
        <v>31159</v>
      </c>
      <c r="E95" s="17" t="s">
        <v>212</v>
      </c>
      <c r="F95" s="11">
        <v>1</v>
      </c>
      <c r="G95" s="11">
        <v>1.1000000000000001</v>
      </c>
      <c r="H95" s="11">
        <v>1</v>
      </c>
      <c r="I95" s="1">
        <v>35</v>
      </c>
      <c r="J95" s="18">
        <v>6.3201999999999998</v>
      </c>
      <c r="K95" s="7">
        <f t="shared" si="1"/>
        <v>31.601000000000003</v>
      </c>
      <c r="L95" s="1">
        <v>35</v>
      </c>
    </row>
    <row r="96" spans="1:12" ht="26.5">
      <c r="A96" s="11" t="s">
        <v>241</v>
      </c>
      <c r="B96" s="11" t="s">
        <v>242</v>
      </c>
      <c r="C96" s="11">
        <v>20</v>
      </c>
      <c r="D96" s="11">
        <v>31159</v>
      </c>
      <c r="E96" s="17" t="s">
        <v>212</v>
      </c>
      <c r="F96" s="11">
        <v>1</v>
      </c>
      <c r="G96" s="11">
        <v>1.1000000000000001</v>
      </c>
      <c r="H96" s="11">
        <v>1</v>
      </c>
      <c r="I96" s="1">
        <v>50</v>
      </c>
      <c r="J96" s="18">
        <v>6.2</v>
      </c>
      <c r="K96" s="7">
        <f t="shared" si="1"/>
        <v>31</v>
      </c>
      <c r="L96" s="1">
        <v>50</v>
      </c>
    </row>
    <row r="97" spans="1:12" ht="39.5">
      <c r="A97" s="11" t="s">
        <v>243</v>
      </c>
      <c r="B97" s="11" t="s">
        <v>244</v>
      </c>
      <c r="C97" s="11">
        <v>5</v>
      </c>
      <c r="D97" s="11">
        <v>31159</v>
      </c>
      <c r="E97" s="17" t="s">
        <v>212</v>
      </c>
      <c r="F97" s="11">
        <v>1</v>
      </c>
      <c r="G97" s="11">
        <v>0.27</v>
      </c>
      <c r="H97" s="11">
        <v>1</v>
      </c>
      <c r="I97" s="1">
        <v>0</v>
      </c>
      <c r="J97" s="18">
        <v>0</v>
      </c>
      <c r="K97" s="7">
        <f t="shared" si="1"/>
        <v>0</v>
      </c>
      <c r="L97" s="1">
        <v>0</v>
      </c>
    </row>
    <row r="98" spans="1:12">
      <c r="A98" s="11" t="s">
        <v>245</v>
      </c>
      <c r="B98" s="11" t="s">
        <v>246</v>
      </c>
      <c r="C98" s="11">
        <v>10</v>
      </c>
      <c r="D98" s="11">
        <v>31159</v>
      </c>
      <c r="E98" s="17" t="s">
        <v>212</v>
      </c>
      <c r="F98" s="11">
        <v>1</v>
      </c>
      <c r="G98" s="11">
        <v>0.55000000000000004</v>
      </c>
      <c r="H98" s="11">
        <v>1</v>
      </c>
      <c r="I98" s="1">
        <v>50</v>
      </c>
      <c r="J98" s="18">
        <v>3</v>
      </c>
      <c r="K98" s="7">
        <f t="shared" si="1"/>
        <v>30</v>
      </c>
      <c r="L98" s="1">
        <v>50</v>
      </c>
    </row>
    <row r="99" spans="1:12">
      <c r="A99" s="11" t="s">
        <v>247</v>
      </c>
      <c r="B99" s="11" t="s">
        <v>248</v>
      </c>
      <c r="C99" s="11">
        <v>10</v>
      </c>
      <c r="D99" s="11">
        <v>31159</v>
      </c>
      <c r="E99" s="17" t="s">
        <v>212</v>
      </c>
      <c r="F99" s="11">
        <v>1</v>
      </c>
      <c r="G99" s="11">
        <v>0.55000000000000004</v>
      </c>
      <c r="H99" s="11">
        <v>1</v>
      </c>
      <c r="I99" s="1">
        <v>90</v>
      </c>
      <c r="J99" s="18">
        <v>3</v>
      </c>
      <c r="K99" s="7">
        <f t="shared" si="1"/>
        <v>30</v>
      </c>
      <c r="L99" s="1">
        <v>90</v>
      </c>
    </row>
    <row r="100" spans="1:12" ht="26.5">
      <c r="A100" s="11" t="s">
        <v>249</v>
      </c>
      <c r="B100" s="11" t="s">
        <v>250</v>
      </c>
      <c r="C100" s="11">
        <v>18</v>
      </c>
      <c r="D100" s="11">
        <v>31159</v>
      </c>
      <c r="E100" s="17" t="s">
        <v>212</v>
      </c>
      <c r="F100" s="11">
        <v>1</v>
      </c>
      <c r="G100" s="11">
        <v>0.99</v>
      </c>
      <c r="H100" s="11">
        <v>1</v>
      </c>
      <c r="I100" s="1">
        <v>50</v>
      </c>
      <c r="J100" s="18">
        <v>5.65</v>
      </c>
      <c r="K100" s="7">
        <f t="shared" si="1"/>
        <v>31.388888888888889</v>
      </c>
      <c r="L100" s="1">
        <v>50</v>
      </c>
    </row>
    <row r="101" spans="1:12" ht="26.5">
      <c r="A101" s="11" t="s">
        <v>251</v>
      </c>
      <c r="B101" s="11" t="s">
        <v>252</v>
      </c>
      <c r="C101" s="11">
        <v>15</v>
      </c>
      <c r="D101" s="11">
        <v>31159</v>
      </c>
      <c r="E101" s="17" t="s">
        <v>212</v>
      </c>
      <c r="F101" s="11">
        <v>1</v>
      </c>
      <c r="G101" s="11">
        <v>0.82</v>
      </c>
      <c r="H101" s="11">
        <v>1</v>
      </c>
      <c r="I101" s="1">
        <v>0</v>
      </c>
      <c r="J101" s="18">
        <v>0</v>
      </c>
      <c r="K101" s="7">
        <f t="shared" si="1"/>
        <v>0</v>
      </c>
      <c r="L101" s="1">
        <v>0</v>
      </c>
    </row>
    <row r="102" spans="1:12">
      <c r="A102" s="11" t="s">
        <v>253</v>
      </c>
      <c r="B102" s="11" t="s">
        <v>254</v>
      </c>
      <c r="C102" s="11">
        <v>15</v>
      </c>
      <c r="D102" s="11">
        <v>31159</v>
      </c>
      <c r="E102" s="17" t="s">
        <v>212</v>
      </c>
      <c r="F102" s="11">
        <v>1</v>
      </c>
      <c r="G102" s="11">
        <v>0.82</v>
      </c>
      <c r="H102" s="11">
        <v>1</v>
      </c>
      <c r="I102" s="1">
        <v>40</v>
      </c>
      <c r="J102" s="18">
        <v>4.6033400000000002</v>
      </c>
      <c r="K102" s="7">
        <f t="shared" si="1"/>
        <v>30.688933333333335</v>
      </c>
      <c r="L102" s="1">
        <v>40</v>
      </c>
    </row>
    <row r="103" spans="1:12">
      <c r="A103" s="11" t="s">
        <v>255</v>
      </c>
      <c r="B103" s="11" t="s">
        <v>256</v>
      </c>
      <c r="C103" s="11">
        <v>5</v>
      </c>
      <c r="D103" s="11">
        <v>31159</v>
      </c>
      <c r="E103" s="17" t="s">
        <v>212</v>
      </c>
      <c r="F103" s="11">
        <v>1</v>
      </c>
      <c r="G103" s="11">
        <v>0.27</v>
      </c>
      <c r="H103" s="11">
        <v>1</v>
      </c>
      <c r="I103" s="1">
        <v>0</v>
      </c>
      <c r="J103" s="18">
        <v>1.5</v>
      </c>
      <c r="K103" s="7">
        <f t="shared" si="1"/>
        <v>30</v>
      </c>
      <c r="L103" s="1">
        <v>0</v>
      </c>
    </row>
    <row r="104" spans="1:12" ht="26.5">
      <c r="A104" s="11" t="s">
        <v>257</v>
      </c>
      <c r="B104" s="11" t="s">
        <v>258</v>
      </c>
      <c r="C104" s="11">
        <v>30</v>
      </c>
      <c r="D104" s="11">
        <v>31159</v>
      </c>
      <c r="E104" s="17" t="s">
        <v>212</v>
      </c>
      <c r="F104" s="11">
        <v>1</v>
      </c>
      <c r="G104" s="11">
        <v>1.65</v>
      </c>
      <c r="H104" s="11">
        <v>1</v>
      </c>
      <c r="I104" s="1">
        <v>35</v>
      </c>
      <c r="J104" s="18">
        <v>9</v>
      </c>
      <c r="K104" s="7">
        <f t="shared" si="1"/>
        <v>30</v>
      </c>
      <c r="L104" s="1">
        <v>35</v>
      </c>
    </row>
    <row r="105" spans="1:12" ht="26.5">
      <c r="A105" s="11" t="s">
        <v>259</v>
      </c>
      <c r="B105" s="11" t="s">
        <v>260</v>
      </c>
      <c r="C105" s="11">
        <v>10</v>
      </c>
      <c r="D105" s="11">
        <v>31159</v>
      </c>
      <c r="E105" s="17" t="s">
        <v>212</v>
      </c>
      <c r="F105" s="11">
        <v>1</v>
      </c>
      <c r="G105" s="11">
        <v>0.55000000000000004</v>
      </c>
      <c r="H105" s="11">
        <v>1</v>
      </c>
      <c r="I105" s="1">
        <v>0</v>
      </c>
      <c r="J105" s="18">
        <v>0</v>
      </c>
      <c r="K105" s="7">
        <f t="shared" si="1"/>
        <v>0</v>
      </c>
      <c r="L105" s="1">
        <v>0</v>
      </c>
    </row>
    <row r="106" spans="1:12" ht="26.5">
      <c r="A106" s="11" t="s">
        <v>261</v>
      </c>
      <c r="B106" s="11" t="s">
        <v>262</v>
      </c>
      <c r="C106" s="11">
        <v>5</v>
      </c>
      <c r="D106" s="11">
        <v>31159</v>
      </c>
      <c r="E106" s="17" t="s">
        <v>212</v>
      </c>
      <c r="F106" s="11">
        <v>1</v>
      </c>
      <c r="G106" s="11">
        <v>0.27</v>
      </c>
      <c r="H106" s="11">
        <v>1</v>
      </c>
      <c r="I106" s="1">
        <v>0</v>
      </c>
      <c r="J106" s="18">
        <v>0</v>
      </c>
      <c r="K106" s="7">
        <f t="shared" si="1"/>
        <v>0</v>
      </c>
      <c r="L106" s="1">
        <v>0</v>
      </c>
    </row>
    <row r="107" spans="1:12" ht="26.5">
      <c r="A107" s="11" t="s">
        <v>263</v>
      </c>
      <c r="B107" s="11" t="s">
        <v>264</v>
      </c>
      <c r="C107" s="11">
        <v>25</v>
      </c>
      <c r="D107" s="11">
        <v>31159</v>
      </c>
      <c r="E107" s="17" t="s">
        <v>212</v>
      </c>
      <c r="F107" s="11">
        <v>1</v>
      </c>
      <c r="G107" s="11">
        <v>1.37</v>
      </c>
      <c r="H107" s="11">
        <v>1</v>
      </c>
      <c r="I107" s="1">
        <v>0</v>
      </c>
      <c r="J107" s="18">
        <v>0</v>
      </c>
      <c r="K107" s="7">
        <f t="shared" si="1"/>
        <v>0</v>
      </c>
      <c r="L107" s="1">
        <v>0</v>
      </c>
    </row>
    <row r="108" spans="1:12">
      <c r="A108" s="11" t="s">
        <v>265</v>
      </c>
      <c r="B108" s="11" t="s">
        <v>266</v>
      </c>
      <c r="C108" s="11">
        <v>5</v>
      </c>
      <c r="D108" s="11">
        <v>31159</v>
      </c>
      <c r="E108" s="17" t="s">
        <v>212</v>
      </c>
      <c r="F108" s="11">
        <v>1</v>
      </c>
      <c r="G108" s="11">
        <v>0.27</v>
      </c>
      <c r="H108" s="11">
        <v>1</v>
      </c>
      <c r="I108" s="1">
        <v>40</v>
      </c>
      <c r="J108" s="18">
        <v>1.5</v>
      </c>
      <c r="K108" s="7">
        <f t="shared" si="1"/>
        <v>30</v>
      </c>
      <c r="L108" s="1">
        <v>40</v>
      </c>
    </row>
    <row r="109" spans="1:12">
      <c r="A109" s="11" t="s">
        <v>267</v>
      </c>
      <c r="B109" s="11" t="s">
        <v>268</v>
      </c>
      <c r="C109" s="11">
        <v>18</v>
      </c>
      <c r="D109" s="11">
        <v>31159</v>
      </c>
      <c r="E109" s="17" t="s">
        <v>212</v>
      </c>
      <c r="F109" s="11">
        <v>1</v>
      </c>
      <c r="G109" s="11">
        <v>0.99</v>
      </c>
      <c r="H109" s="11">
        <v>1</v>
      </c>
      <c r="I109" s="1">
        <v>0</v>
      </c>
      <c r="J109" s="18">
        <v>0</v>
      </c>
      <c r="K109" s="7">
        <f t="shared" si="1"/>
        <v>0</v>
      </c>
      <c r="L109" s="1">
        <v>0</v>
      </c>
    </row>
    <row r="110" spans="1:12" ht="26.5">
      <c r="A110" s="11" t="s">
        <v>269</v>
      </c>
      <c r="B110" s="11" t="s">
        <v>270</v>
      </c>
      <c r="C110" s="11">
        <v>18</v>
      </c>
      <c r="D110" s="11">
        <v>31159</v>
      </c>
      <c r="E110" s="11">
        <v>31159</v>
      </c>
      <c r="F110" s="11">
        <v>1</v>
      </c>
      <c r="G110" s="11">
        <v>0.99</v>
      </c>
      <c r="H110" s="11">
        <v>1</v>
      </c>
      <c r="I110" s="1">
        <v>0</v>
      </c>
      <c r="J110" s="18">
        <v>5.4</v>
      </c>
      <c r="K110" s="7">
        <f t="shared" si="1"/>
        <v>30.000000000000004</v>
      </c>
      <c r="L110" s="1">
        <v>0</v>
      </c>
    </row>
    <row r="111" spans="1:12">
      <c r="A111" s="11" t="s">
        <v>271</v>
      </c>
      <c r="B111" s="11" t="s">
        <v>272</v>
      </c>
      <c r="C111" s="11">
        <v>6</v>
      </c>
      <c r="D111" s="11">
        <v>31159</v>
      </c>
      <c r="E111" s="11">
        <v>31159</v>
      </c>
      <c r="F111" s="11">
        <v>1</v>
      </c>
      <c r="G111" s="11">
        <v>0.33</v>
      </c>
      <c r="H111" s="11">
        <v>1</v>
      </c>
      <c r="I111" s="1">
        <v>60</v>
      </c>
      <c r="J111" s="18">
        <v>1.8</v>
      </c>
      <c r="K111" s="7">
        <f t="shared" si="1"/>
        <v>30</v>
      </c>
      <c r="L111" s="1">
        <v>60</v>
      </c>
    </row>
    <row r="112" spans="1:12">
      <c r="A112" s="11" t="s">
        <v>273</v>
      </c>
      <c r="B112" s="11" t="s">
        <v>274</v>
      </c>
      <c r="C112" s="11">
        <v>10</v>
      </c>
      <c r="D112" s="11">
        <v>31159</v>
      </c>
      <c r="E112" s="11">
        <v>31159</v>
      </c>
      <c r="F112" s="11">
        <v>1</v>
      </c>
      <c r="G112" s="11">
        <v>0.55000000000000004</v>
      </c>
      <c r="H112" s="11">
        <v>1</v>
      </c>
      <c r="I112" s="1">
        <v>40</v>
      </c>
      <c r="J112" s="18">
        <v>3</v>
      </c>
      <c r="K112" s="7">
        <f t="shared" si="1"/>
        <v>30</v>
      </c>
      <c r="L112" s="1">
        <v>40</v>
      </c>
    </row>
    <row r="113" spans="1:12">
      <c r="A113" s="11" t="s">
        <v>275</v>
      </c>
      <c r="B113" s="11" t="s">
        <v>276</v>
      </c>
      <c r="C113" s="11">
        <v>10</v>
      </c>
      <c r="D113" s="11">
        <v>31159</v>
      </c>
      <c r="E113" s="11">
        <v>31159</v>
      </c>
      <c r="F113" s="11">
        <v>1</v>
      </c>
      <c r="G113" s="11">
        <v>0.55000000000000004</v>
      </c>
      <c r="H113" s="11">
        <v>1</v>
      </c>
      <c r="I113" s="1">
        <v>40</v>
      </c>
      <c r="J113" s="18">
        <v>3</v>
      </c>
      <c r="K113" s="7">
        <f t="shared" si="1"/>
        <v>30</v>
      </c>
      <c r="L113" s="1">
        <v>40</v>
      </c>
    </row>
    <row r="114" spans="1:12" ht="26.5">
      <c r="A114" s="11" t="s">
        <v>277</v>
      </c>
      <c r="B114" s="11" t="s">
        <v>278</v>
      </c>
      <c r="C114" s="11">
        <v>10</v>
      </c>
      <c r="D114" s="11">
        <v>31159</v>
      </c>
      <c r="E114" s="11">
        <v>31159</v>
      </c>
      <c r="F114" s="11">
        <v>1</v>
      </c>
      <c r="G114" s="11">
        <v>0.55000000000000004</v>
      </c>
      <c r="H114" s="11">
        <v>1</v>
      </c>
      <c r="I114" s="1">
        <v>0</v>
      </c>
      <c r="J114" s="18">
        <v>3</v>
      </c>
      <c r="K114" s="7">
        <f t="shared" si="1"/>
        <v>30</v>
      </c>
      <c r="L114" s="1">
        <v>0</v>
      </c>
    </row>
    <row r="115" spans="1:12">
      <c r="A115" s="18"/>
      <c r="B115" s="21"/>
      <c r="C115" s="19">
        <f t="shared" ref="C115" si="6">SUM(C79:C114)</f>
        <v>578</v>
      </c>
      <c r="D115" s="21"/>
      <c r="E115" s="21"/>
      <c r="F115" s="19">
        <f>SUM(F79:F114)</f>
        <v>36</v>
      </c>
      <c r="G115" s="19">
        <f t="shared" ref="G115:L115" si="7">SUM(G79:G114)</f>
        <v>30.09</v>
      </c>
      <c r="H115" s="19">
        <f t="shared" si="7"/>
        <v>35</v>
      </c>
      <c r="I115" s="19">
        <f t="shared" si="7"/>
        <v>1135</v>
      </c>
      <c r="J115" s="19">
        <f t="shared" si="7"/>
        <v>152.66304000000002</v>
      </c>
      <c r="K115" s="7">
        <f t="shared" si="1"/>
        <v>26.412290657439453</v>
      </c>
      <c r="L115" s="19">
        <f t="shared" si="7"/>
        <v>1135</v>
      </c>
    </row>
    <row r="116" spans="1:12">
      <c r="A116" s="80" t="s">
        <v>279</v>
      </c>
      <c r="B116" s="81"/>
      <c r="C116" s="11">
        <f t="shared" ref="C116" si="8">C115+C73+C72</f>
        <v>1504.4</v>
      </c>
      <c r="D116" s="11"/>
      <c r="E116" s="11"/>
      <c r="F116" s="11">
        <f t="shared" ref="F116:J116" si="9">F115+F73+F72</f>
        <v>101</v>
      </c>
      <c r="G116" s="11" t="e">
        <f t="shared" si="9"/>
        <v>#VALUE!</v>
      </c>
      <c r="H116" s="11">
        <f t="shared" si="9"/>
        <v>89</v>
      </c>
      <c r="I116" s="11">
        <f>I115+I73+I72</f>
        <v>3260</v>
      </c>
      <c r="J116" s="11">
        <f t="shared" si="9"/>
        <v>387.29431000000011</v>
      </c>
      <c r="K116" s="7">
        <f>J116/C116*100</f>
        <v>25.744104626429149</v>
      </c>
      <c r="L116" s="11" t="e">
        <f>L115+L73+L72</f>
        <v>#VALUE!</v>
      </c>
    </row>
    <row r="117" spans="1:12">
      <c r="A117" s="80" t="s">
        <v>280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7"/>
      <c r="L117" s="1"/>
    </row>
    <row r="118" spans="1:12">
      <c r="A118" s="13">
        <v>1</v>
      </c>
      <c r="B118" s="14" t="s">
        <v>192</v>
      </c>
      <c r="C118" s="13">
        <v>73</v>
      </c>
      <c r="D118" s="13"/>
      <c r="E118" s="13"/>
      <c r="F118" s="15"/>
      <c r="G118" s="15"/>
      <c r="H118" s="15"/>
      <c r="I118" s="1"/>
      <c r="J118" s="14">
        <v>20.9486147</v>
      </c>
      <c r="K118" s="16" t="e">
        <f>J118/#REF!*100</f>
        <v>#REF!</v>
      </c>
      <c r="L118" s="1"/>
    </row>
    <row r="119" spans="1:12">
      <c r="A119" s="11" t="s">
        <v>281</v>
      </c>
      <c r="B119" s="11" t="s">
        <v>282</v>
      </c>
      <c r="C119" s="11">
        <v>7.99</v>
      </c>
      <c r="D119" s="11">
        <v>21111</v>
      </c>
      <c r="E119" s="11">
        <v>21111</v>
      </c>
      <c r="F119" s="11">
        <v>0</v>
      </c>
      <c r="G119" s="11">
        <v>0.44</v>
      </c>
      <c r="H119" s="11">
        <v>1</v>
      </c>
      <c r="I119" s="1"/>
      <c r="J119" s="18">
        <v>4.22201</v>
      </c>
      <c r="K119" s="7" t="e">
        <f>J119/#REF!*100</f>
        <v>#REF!</v>
      </c>
      <c r="L119" s="1"/>
    </row>
    <row r="120" spans="1:12">
      <c r="A120" s="11" t="s">
        <v>284</v>
      </c>
      <c r="B120" s="11" t="s">
        <v>285</v>
      </c>
      <c r="C120" s="11">
        <v>11.29</v>
      </c>
      <c r="D120" s="11">
        <v>21111</v>
      </c>
      <c r="E120" s="11">
        <v>21111</v>
      </c>
      <c r="F120" s="11">
        <v>0</v>
      </c>
      <c r="G120" s="11">
        <v>0.62</v>
      </c>
      <c r="H120" s="11">
        <v>2</v>
      </c>
      <c r="I120" s="1"/>
      <c r="J120" s="18">
        <v>0</v>
      </c>
      <c r="K120" s="7" t="e">
        <f>J120/#REF!*100</f>
        <v>#REF!</v>
      </c>
      <c r="L120" s="1"/>
    </row>
    <row r="121" spans="1:12" ht="26.5">
      <c r="A121" s="11" t="s">
        <v>286</v>
      </c>
      <c r="B121" s="11" t="s">
        <v>287</v>
      </c>
      <c r="C121" s="11">
        <v>0.18</v>
      </c>
      <c r="D121" s="11">
        <v>22111</v>
      </c>
      <c r="E121" s="11">
        <v>22111</v>
      </c>
      <c r="F121" s="11">
        <v>1</v>
      </c>
      <c r="G121" s="11">
        <v>0.01</v>
      </c>
      <c r="H121" s="11">
        <v>1</v>
      </c>
      <c r="I121" s="1"/>
      <c r="J121" s="18">
        <v>0</v>
      </c>
      <c r="K121" s="7" t="e">
        <f>J121/#REF!*100</f>
        <v>#REF!</v>
      </c>
      <c r="L121" s="1"/>
    </row>
    <row r="122" spans="1:12">
      <c r="A122" s="11" t="s">
        <v>288</v>
      </c>
      <c r="B122" s="11" t="s">
        <v>289</v>
      </c>
      <c r="C122" s="11">
        <v>0.36</v>
      </c>
      <c r="D122" s="11">
        <v>22111</v>
      </c>
      <c r="E122" s="11">
        <v>22111</v>
      </c>
      <c r="F122" s="11">
        <v>1</v>
      </c>
      <c r="G122" s="11">
        <v>0.02</v>
      </c>
      <c r="H122" s="11">
        <v>1</v>
      </c>
      <c r="I122" s="1"/>
      <c r="J122" s="18">
        <v>0</v>
      </c>
      <c r="K122" s="7" t="e">
        <f>J122/#REF!*100</f>
        <v>#REF!</v>
      </c>
      <c r="L122" s="1"/>
    </row>
    <row r="123" spans="1:12">
      <c r="A123" s="11" t="s">
        <v>290</v>
      </c>
      <c r="B123" s="11" t="s">
        <v>291</v>
      </c>
      <c r="C123" s="11">
        <v>2.4</v>
      </c>
      <c r="D123" s="11">
        <v>28142</v>
      </c>
      <c r="E123" s="11">
        <v>28142</v>
      </c>
      <c r="F123" s="11">
        <v>1</v>
      </c>
      <c r="G123" s="11">
        <v>0.13</v>
      </c>
      <c r="H123" s="11">
        <v>1</v>
      </c>
      <c r="I123" s="1"/>
      <c r="J123" s="18">
        <v>1.2250000000000001</v>
      </c>
      <c r="K123" s="7" t="e">
        <f>J123/#REF!*100</f>
        <v>#REF!</v>
      </c>
      <c r="L123" s="1"/>
    </row>
    <row r="124" spans="1:12">
      <c r="A124" s="11" t="s">
        <v>292</v>
      </c>
      <c r="B124" s="11" t="s">
        <v>293</v>
      </c>
      <c r="C124" s="11">
        <v>4.2</v>
      </c>
      <c r="D124" s="11">
        <v>28142</v>
      </c>
      <c r="E124" s="11">
        <v>28142</v>
      </c>
      <c r="F124" s="11">
        <v>1</v>
      </c>
      <c r="G124" s="11">
        <v>0.23</v>
      </c>
      <c r="H124" s="11">
        <v>1</v>
      </c>
      <c r="I124" s="1"/>
      <c r="J124" s="18">
        <v>0.64</v>
      </c>
      <c r="K124" s="7" t="e">
        <f>J124/#REF!*100</f>
        <v>#REF!</v>
      </c>
      <c r="L124" s="1"/>
    </row>
    <row r="125" spans="1:12">
      <c r="A125" s="11" t="s">
        <v>295</v>
      </c>
      <c r="B125" s="11" t="s">
        <v>296</v>
      </c>
      <c r="C125" s="11">
        <v>2</v>
      </c>
      <c r="D125" s="11">
        <v>28143</v>
      </c>
      <c r="E125" s="11">
        <v>28143</v>
      </c>
      <c r="F125" s="11">
        <v>1</v>
      </c>
      <c r="G125" s="11">
        <v>0.11</v>
      </c>
      <c r="H125" s="11">
        <v>1</v>
      </c>
      <c r="I125" s="1"/>
      <c r="J125" s="18">
        <v>0</v>
      </c>
      <c r="K125" s="7" t="e">
        <f>J125/#REF!*100</f>
        <v>#REF!</v>
      </c>
      <c r="L125" s="1"/>
    </row>
    <row r="126" spans="1:12" ht="26.5">
      <c r="A126" s="11" t="s">
        <v>297</v>
      </c>
      <c r="B126" s="11" t="s">
        <v>298</v>
      </c>
      <c r="C126" s="11">
        <v>0.6</v>
      </c>
      <c r="D126" s="11">
        <v>22112</v>
      </c>
      <c r="E126" s="11">
        <v>22112</v>
      </c>
      <c r="F126" s="11">
        <v>1</v>
      </c>
      <c r="G126" s="11">
        <v>0.03</v>
      </c>
      <c r="H126" s="11">
        <v>1</v>
      </c>
      <c r="I126" s="1"/>
      <c r="J126" s="18">
        <v>0.40699999999999997</v>
      </c>
      <c r="K126" s="7" t="e">
        <f>J126/#REF!*100</f>
        <v>#REF!</v>
      </c>
      <c r="L126" s="1"/>
    </row>
    <row r="127" spans="1:12" ht="26.5">
      <c r="A127" s="11" t="s">
        <v>299</v>
      </c>
      <c r="B127" s="11" t="s">
        <v>300</v>
      </c>
      <c r="C127" s="11">
        <v>4.32</v>
      </c>
      <c r="D127" s="11">
        <v>21131</v>
      </c>
      <c r="E127" s="11">
        <v>21131</v>
      </c>
      <c r="F127" s="11">
        <v>3</v>
      </c>
      <c r="G127" s="11">
        <v>0.24</v>
      </c>
      <c r="H127" s="11">
        <v>3</v>
      </c>
      <c r="I127" s="1"/>
      <c r="J127" s="18">
        <v>0.77339999999999998</v>
      </c>
      <c r="K127" s="7" t="e">
        <f>J127/#REF!*100</f>
        <v>#REF!</v>
      </c>
      <c r="L127" s="1"/>
    </row>
    <row r="128" spans="1:12">
      <c r="A128" s="11" t="s">
        <v>301</v>
      </c>
      <c r="B128" s="11" t="s">
        <v>302</v>
      </c>
      <c r="C128" s="11">
        <v>0.72</v>
      </c>
      <c r="D128" s="11">
        <v>21132</v>
      </c>
      <c r="E128" s="11">
        <v>21132</v>
      </c>
      <c r="F128" s="11">
        <v>3</v>
      </c>
      <c r="G128" s="11">
        <v>0.04</v>
      </c>
      <c r="H128" s="11">
        <v>3</v>
      </c>
      <c r="I128" s="1"/>
      <c r="J128" s="18">
        <v>0.12</v>
      </c>
      <c r="K128" s="7" t="e">
        <f>J128/#REF!*100</f>
        <v>#REF!</v>
      </c>
      <c r="L128" s="1"/>
    </row>
    <row r="129" spans="1:12">
      <c r="A129" s="11" t="s">
        <v>303</v>
      </c>
      <c r="B129" s="11" t="s">
        <v>304</v>
      </c>
      <c r="C129" s="11">
        <v>1.44</v>
      </c>
      <c r="D129" s="11">
        <v>22212</v>
      </c>
      <c r="E129" s="11">
        <v>22212</v>
      </c>
      <c r="F129" s="11">
        <v>720</v>
      </c>
      <c r="G129" s="11">
        <v>0.08</v>
      </c>
      <c r="H129" s="11">
        <v>1</v>
      </c>
      <c r="I129" s="1"/>
      <c r="J129" s="18">
        <v>1.050047</v>
      </c>
      <c r="K129" s="7" t="e">
        <f>J129/#REF!*100</f>
        <v>#REF!</v>
      </c>
      <c r="L129" s="1"/>
    </row>
    <row r="130" spans="1:12">
      <c r="A130" s="11" t="s">
        <v>306</v>
      </c>
      <c r="B130" s="11" t="s">
        <v>307</v>
      </c>
      <c r="C130" s="11">
        <v>0.24</v>
      </c>
      <c r="D130" s="11">
        <v>21132</v>
      </c>
      <c r="E130" s="11">
        <v>21132</v>
      </c>
      <c r="F130" s="11">
        <v>1</v>
      </c>
      <c r="G130" s="11">
        <v>0.01</v>
      </c>
      <c r="H130" s="11">
        <v>1</v>
      </c>
      <c r="I130" s="1"/>
      <c r="J130" s="18">
        <v>0</v>
      </c>
      <c r="K130" s="7" t="e">
        <f>J130/#REF!*100</f>
        <v>#REF!</v>
      </c>
      <c r="L130" s="1"/>
    </row>
    <row r="131" spans="1:12" ht="26.5">
      <c r="A131" s="11" t="s">
        <v>308</v>
      </c>
      <c r="B131" s="11" t="s">
        <v>309</v>
      </c>
      <c r="C131" s="11">
        <v>0.4</v>
      </c>
      <c r="D131" s="11">
        <v>22314</v>
      </c>
      <c r="E131" s="11">
        <v>22314</v>
      </c>
      <c r="F131" s="11">
        <v>1</v>
      </c>
      <c r="G131" s="11">
        <v>0.02</v>
      </c>
      <c r="H131" s="11">
        <v>1</v>
      </c>
      <c r="I131" s="1"/>
      <c r="J131" s="18">
        <v>0.02</v>
      </c>
      <c r="K131" s="7" t="e">
        <f>J131/#REF!*100</f>
        <v>#REF!</v>
      </c>
      <c r="L131" s="1"/>
    </row>
    <row r="132" spans="1:12">
      <c r="A132" s="11" t="s">
        <v>310</v>
      </c>
      <c r="B132" s="11" t="s">
        <v>311</v>
      </c>
      <c r="C132" s="11">
        <v>0.5</v>
      </c>
      <c r="D132" s="11">
        <v>21134</v>
      </c>
      <c r="E132" s="11">
        <v>21134</v>
      </c>
      <c r="F132" s="11">
        <v>1</v>
      </c>
      <c r="G132" s="11">
        <v>0.03</v>
      </c>
      <c r="H132" s="11">
        <v>1</v>
      </c>
      <c r="I132" s="1"/>
      <c r="J132" s="18">
        <v>0.27200000000000002</v>
      </c>
      <c r="K132" s="7" t="e">
        <f>J132/#REF!*100</f>
        <v>#REF!</v>
      </c>
      <c r="L132" s="1"/>
    </row>
    <row r="133" spans="1:12" ht="26.5">
      <c r="A133" s="11" t="s">
        <v>312</v>
      </c>
      <c r="B133" s="11" t="s">
        <v>313</v>
      </c>
      <c r="C133" s="11">
        <v>0.15</v>
      </c>
      <c r="D133" s="11">
        <v>21139</v>
      </c>
      <c r="E133" s="11">
        <v>21139</v>
      </c>
      <c r="F133" s="11">
        <v>3</v>
      </c>
      <c r="G133" s="11">
        <v>0.01</v>
      </c>
      <c r="H133" s="11">
        <v>3</v>
      </c>
      <c r="I133" s="1"/>
      <c r="J133" s="18">
        <v>0.02</v>
      </c>
      <c r="K133" s="7" t="e">
        <f>J133/#REF!*100</f>
        <v>#REF!</v>
      </c>
      <c r="L133" s="1"/>
    </row>
    <row r="134" spans="1:12">
      <c r="A134" s="11" t="s">
        <v>314</v>
      </c>
      <c r="B134" s="11" t="s">
        <v>315</v>
      </c>
      <c r="C134" s="11">
        <v>1.44</v>
      </c>
      <c r="D134" s="11">
        <v>21139</v>
      </c>
      <c r="E134" s="11">
        <v>21139</v>
      </c>
      <c r="F134" s="11">
        <v>4</v>
      </c>
      <c r="G134" s="11">
        <v>0.08</v>
      </c>
      <c r="H134" s="11">
        <v>1</v>
      </c>
      <c r="I134" s="1"/>
      <c r="J134" s="18">
        <v>0.9</v>
      </c>
      <c r="K134" s="7" t="e">
        <f>J134/#REF!*100</f>
        <v>#REF!</v>
      </c>
      <c r="L134" s="1"/>
    </row>
    <row r="135" spans="1:12">
      <c r="A135" s="11" t="s">
        <v>316</v>
      </c>
      <c r="B135" s="11" t="s">
        <v>317</v>
      </c>
      <c r="C135" s="11">
        <v>0.4</v>
      </c>
      <c r="D135" s="11">
        <v>21121</v>
      </c>
      <c r="E135" s="11">
        <v>21121</v>
      </c>
      <c r="F135" s="11">
        <v>4</v>
      </c>
      <c r="G135" s="11">
        <v>0.02</v>
      </c>
      <c r="H135" s="11">
        <v>4</v>
      </c>
      <c r="I135" s="1"/>
      <c r="J135" s="18">
        <v>0</v>
      </c>
      <c r="K135" s="7" t="e">
        <f>J135/#REF!*100</f>
        <v>#REF!</v>
      </c>
      <c r="L135" s="1"/>
    </row>
    <row r="136" spans="1:12">
      <c r="A136" s="11" t="s">
        <v>318</v>
      </c>
      <c r="B136" s="11" t="s">
        <v>319</v>
      </c>
      <c r="C136" s="11">
        <v>2.9</v>
      </c>
      <c r="D136" s="11">
        <v>22213</v>
      </c>
      <c r="E136" s="11">
        <v>22213</v>
      </c>
      <c r="F136" s="11">
        <v>3</v>
      </c>
      <c r="G136" s="11">
        <v>0.05</v>
      </c>
      <c r="H136" s="11">
        <v>3</v>
      </c>
      <c r="I136" s="1"/>
      <c r="J136" s="18">
        <v>0.76749999999999996</v>
      </c>
      <c r="K136" s="7" t="e">
        <f>J136/#REF!*100</f>
        <v>#REF!</v>
      </c>
      <c r="L136" s="1"/>
    </row>
    <row r="137" spans="1:12" ht="39.5">
      <c r="A137" s="11" t="s">
        <v>320</v>
      </c>
      <c r="B137" s="11" t="s">
        <v>321</v>
      </c>
      <c r="C137" s="11">
        <v>1</v>
      </c>
      <c r="D137" s="11">
        <v>22221</v>
      </c>
      <c r="E137" s="11">
        <v>22221</v>
      </c>
      <c r="F137" s="11">
        <v>10</v>
      </c>
      <c r="G137" s="11">
        <v>0.05</v>
      </c>
      <c r="H137" s="11">
        <v>4</v>
      </c>
      <c r="I137" s="1"/>
      <c r="J137" s="18">
        <v>1</v>
      </c>
      <c r="K137" s="7" t="e">
        <f>J137/#REF!*100</f>
        <v>#REF!</v>
      </c>
      <c r="L137" s="1"/>
    </row>
    <row r="138" spans="1:12">
      <c r="A138" s="11" t="s">
        <v>322</v>
      </c>
      <c r="B138" s="11" t="s">
        <v>323</v>
      </c>
      <c r="C138" s="11">
        <v>0.2</v>
      </c>
      <c r="D138" s="11">
        <v>22231</v>
      </c>
      <c r="E138" s="11">
        <v>22231</v>
      </c>
      <c r="F138" s="11">
        <v>1</v>
      </c>
      <c r="G138" s="11">
        <v>0.01</v>
      </c>
      <c r="H138" s="11">
        <v>1</v>
      </c>
      <c r="I138" s="1"/>
      <c r="J138" s="18">
        <v>0</v>
      </c>
      <c r="K138" s="7" t="e">
        <f>J138/#REF!*100</f>
        <v>#REF!</v>
      </c>
      <c r="L138" s="1"/>
    </row>
    <row r="139" spans="1:12" ht="26.5">
      <c r="A139" s="11" t="s">
        <v>324</v>
      </c>
      <c r="B139" s="11" t="s">
        <v>325</v>
      </c>
      <c r="C139" s="11">
        <v>3</v>
      </c>
      <c r="D139" s="11">
        <v>22311</v>
      </c>
      <c r="E139" s="11">
        <v>22311</v>
      </c>
      <c r="F139" s="11">
        <v>10</v>
      </c>
      <c r="G139" s="11">
        <v>0.16</v>
      </c>
      <c r="H139" s="11">
        <v>4</v>
      </c>
      <c r="I139" s="1"/>
      <c r="J139" s="18">
        <v>1.2722500000000001</v>
      </c>
      <c r="K139" s="7" t="e">
        <f>J139/#REF!*100</f>
        <v>#REF!</v>
      </c>
      <c r="L139" s="1"/>
    </row>
    <row r="140" spans="1:12">
      <c r="A140" s="11" t="s">
        <v>326</v>
      </c>
      <c r="B140" s="11" t="s">
        <v>327</v>
      </c>
      <c r="C140" s="11">
        <v>0.6</v>
      </c>
      <c r="D140" s="11">
        <v>22315</v>
      </c>
      <c r="E140" s="11">
        <v>22315</v>
      </c>
      <c r="F140" s="11">
        <v>12</v>
      </c>
      <c r="G140" s="11">
        <v>0.03</v>
      </c>
      <c r="H140" s="11">
        <v>12</v>
      </c>
      <c r="I140" s="1"/>
      <c r="J140" s="18">
        <v>0</v>
      </c>
      <c r="K140" s="7" t="e">
        <f>J140/#REF!*100</f>
        <v>#REF!</v>
      </c>
      <c r="L140" s="1"/>
    </row>
    <row r="141" spans="1:12">
      <c r="A141" s="11" t="s">
        <v>329</v>
      </c>
      <c r="B141" s="11" t="s">
        <v>330</v>
      </c>
      <c r="C141" s="11">
        <v>0.4</v>
      </c>
      <c r="D141" s="11">
        <v>22413</v>
      </c>
      <c r="E141" s="11">
        <v>22413</v>
      </c>
      <c r="F141" s="11">
        <v>4</v>
      </c>
      <c r="G141" s="11">
        <v>0.02</v>
      </c>
      <c r="H141" s="11">
        <v>4</v>
      </c>
      <c r="I141" s="1"/>
      <c r="J141" s="18">
        <v>0</v>
      </c>
      <c r="K141" s="7" t="e">
        <f>J141/#REF!*100</f>
        <v>#REF!</v>
      </c>
      <c r="L141" s="1"/>
    </row>
    <row r="142" spans="1:12" ht="26.5">
      <c r="A142" s="11" t="s">
        <v>331</v>
      </c>
      <c r="B142" s="11" t="s">
        <v>332</v>
      </c>
      <c r="C142" s="11">
        <v>5.97</v>
      </c>
      <c r="D142" s="11">
        <v>22413</v>
      </c>
      <c r="E142" s="11">
        <v>22413</v>
      </c>
      <c r="F142" s="11">
        <v>1</v>
      </c>
      <c r="G142" s="11">
        <v>0.33</v>
      </c>
      <c r="H142" s="11">
        <v>1</v>
      </c>
      <c r="I142" s="1"/>
      <c r="J142" s="18">
        <v>2.7510599999999998</v>
      </c>
      <c r="K142" s="7" t="e">
        <f>J142/#REF!*100</f>
        <v>#REF!</v>
      </c>
      <c r="L142" s="1"/>
    </row>
    <row r="143" spans="1:12" ht="26.5">
      <c r="A143" s="11" t="s">
        <v>333</v>
      </c>
      <c r="B143" s="11" t="s">
        <v>334</v>
      </c>
      <c r="C143" s="11">
        <v>9.0299999999999994</v>
      </c>
      <c r="D143" s="11">
        <v>22413</v>
      </c>
      <c r="E143" s="11">
        <v>22413</v>
      </c>
      <c r="F143" s="11">
        <v>2</v>
      </c>
      <c r="G143" s="11">
        <v>0.5</v>
      </c>
      <c r="H143" s="11">
        <v>2</v>
      </c>
      <c r="I143" s="1"/>
      <c r="J143" s="18">
        <v>4.1676000000000002</v>
      </c>
      <c r="K143" s="7" t="e">
        <f>J143/#REF!*100</f>
        <v>#REF!</v>
      </c>
      <c r="L143" s="1"/>
    </row>
    <row r="144" spans="1:12" ht="39.5">
      <c r="A144" s="11" t="s">
        <v>335</v>
      </c>
      <c r="B144" s="11" t="s">
        <v>336</v>
      </c>
      <c r="C144" s="11">
        <v>3.22</v>
      </c>
      <c r="D144" s="11">
        <v>22413</v>
      </c>
      <c r="E144" s="11">
        <v>22413</v>
      </c>
      <c r="F144" s="11">
        <v>1</v>
      </c>
      <c r="G144" s="11">
        <v>0.18</v>
      </c>
      <c r="H144" s="11">
        <v>1</v>
      </c>
      <c r="I144" s="1"/>
      <c r="J144" s="18">
        <v>1.7291399999999999</v>
      </c>
      <c r="K144" s="7" t="e">
        <f>J144/#REF!*100</f>
        <v>#REF!</v>
      </c>
      <c r="L144" s="1"/>
    </row>
    <row r="145" spans="1:12" ht="26.5">
      <c r="A145" s="11" t="s">
        <v>337</v>
      </c>
      <c r="B145" s="11" t="s">
        <v>338</v>
      </c>
      <c r="C145" s="11">
        <v>1.8</v>
      </c>
      <c r="D145" s="11">
        <v>22419</v>
      </c>
      <c r="E145" s="11">
        <v>22419</v>
      </c>
      <c r="F145" s="11">
        <v>1</v>
      </c>
      <c r="G145" s="11">
        <v>0.1</v>
      </c>
      <c r="H145" s="11">
        <v>1</v>
      </c>
      <c r="I145" s="1"/>
      <c r="J145" s="18">
        <v>0</v>
      </c>
      <c r="K145" s="7" t="e">
        <f>J145/#REF!*100</f>
        <v>#REF!</v>
      </c>
      <c r="L145" s="1"/>
    </row>
    <row r="146" spans="1:12">
      <c r="A146" s="11" t="s">
        <v>339</v>
      </c>
      <c r="B146" s="11" t="s">
        <v>340</v>
      </c>
      <c r="C146" s="11">
        <v>0.15</v>
      </c>
      <c r="D146" s="11">
        <v>21213</v>
      </c>
      <c r="E146" s="11">
        <v>21213</v>
      </c>
      <c r="F146" s="11">
        <v>3</v>
      </c>
      <c r="G146" s="11">
        <v>0.01</v>
      </c>
      <c r="H146" s="11">
        <v>3</v>
      </c>
      <c r="I146" s="1"/>
      <c r="J146" s="18">
        <v>0</v>
      </c>
      <c r="K146" s="7" t="e">
        <f>J146/#REF!*100</f>
        <v>#REF!</v>
      </c>
      <c r="L146" s="1"/>
    </row>
    <row r="147" spans="1:12">
      <c r="A147" s="11" t="s">
        <v>341</v>
      </c>
      <c r="B147" s="11" t="s">
        <v>342</v>
      </c>
      <c r="C147" s="11">
        <v>0.5</v>
      </c>
      <c r="D147" s="11">
        <v>22522</v>
      </c>
      <c r="E147" s="11">
        <v>22522</v>
      </c>
      <c r="F147" s="11">
        <v>1</v>
      </c>
      <c r="G147" s="11">
        <v>0.03</v>
      </c>
      <c r="H147" s="11">
        <v>1</v>
      </c>
      <c r="I147" s="1"/>
      <c r="J147" s="18">
        <v>0.23730000000000001</v>
      </c>
      <c r="K147" s="7" t="e">
        <f>J147/#REF!*100</f>
        <v>#REF!</v>
      </c>
      <c r="L147" s="1"/>
    </row>
    <row r="148" spans="1:12">
      <c r="A148" s="11" t="s">
        <v>343</v>
      </c>
      <c r="B148" s="11" t="s">
        <v>344</v>
      </c>
      <c r="C148" s="11">
        <v>3</v>
      </c>
      <c r="D148" s="11">
        <v>22611</v>
      </c>
      <c r="E148" s="11">
        <v>22611</v>
      </c>
      <c r="F148" s="11">
        <v>20</v>
      </c>
      <c r="G148" s="11">
        <v>0.16</v>
      </c>
      <c r="H148" s="11">
        <v>10</v>
      </c>
      <c r="I148" s="1"/>
      <c r="J148" s="18">
        <v>1.6508</v>
      </c>
      <c r="K148" s="7" t="e">
        <f>J148/#REF!*100</f>
        <v>#REF!</v>
      </c>
      <c r="L148" s="1"/>
    </row>
    <row r="149" spans="1:12">
      <c r="A149" s="11" t="s">
        <v>346</v>
      </c>
      <c r="B149" s="11" t="s">
        <v>347</v>
      </c>
      <c r="C149" s="11">
        <v>0.5</v>
      </c>
      <c r="D149" s="11">
        <v>22612</v>
      </c>
      <c r="E149" s="11">
        <v>22612</v>
      </c>
      <c r="F149" s="11">
        <v>1</v>
      </c>
      <c r="G149" s="11">
        <v>0.03</v>
      </c>
      <c r="H149" s="11">
        <v>1</v>
      </c>
      <c r="I149" s="1"/>
      <c r="J149" s="18">
        <v>0</v>
      </c>
      <c r="K149" s="7" t="e">
        <f>J149/#REF!*100</f>
        <v>#REF!</v>
      </c>
      <c r="L149" s="1"/>
    </row>
    <row r="150" spans="1:12">
      <c r="A150" s="11" t="s">
        <v>348</v>
      </c>
      <c r="B150" s="11" t="s">
        <v>349</v>
      </c>
      <c r="C150" s="11">
        <v>0.3</v>
      </c>
      <c r="D150" s="11">
        <v>22214</v>
      </c>
      <c r="E150" s="11">
        <v>22214</v>
      </c>
      <c r="F150" s="11">
        <v>3</v>
      </c>
      <c r="G150" s="11">
        <v>0.02</v>
      </c>
      <c r="H150" s="11">
        <v>2</v>
      </c>
      <c r="I150" s="1"/>
      <c r="J150" s="18">
        <v>0.27929999999999999</v>
      </c>
      <c r="K150" s="7" t="e">
        <f>J150/#REF!*100</f>
        <v>#REF!</v>
      </c>
      <c r="L150" s="1"/>
    </row>
    <row r="151" spans="1:12">
      <c r="A151" s="11" t="s">
        <v>350</v>
      </c>
      <c r="B151" s="11" t="s">
        <v>351</v>
      </c>
      <c r="C151" s="11">
        <v>0.5</v>
      </c>
      <c r="D151" s="11">
        <v>22711</v>
      </c>
      <c r="E151" s="11">
        <v>22711</v>
      </c>
      <c r="F151" s="11">
        <v>10</v>
      </c>
      <c r="G151" s="11">
        <v>0.03</v>
      </c>
      <c r="H151" s="11">
        <v>4</v>
      </c>
      <c r="I151" s="1"/>
      <c r="J151" s="18">
        <v>0.23644999999999999</v>
      </c>
      <c r="K151" s="7" t="e">
        <f>J151/#REF!*100</f>
        <v>#REF!</v>
      </c>
      <c r="L151" s="1"/>
    </row>
    <row r="152" spans="1:12">
      <c r="A152" s="11" t="s">
        <v>352</v>
      </c>
      <c r="B152" s="11" t="s">
        <v>353</v>
      </c>
      <c r="C152" s="11">
        <v>0.3</v>
      </c>
      <c r="D152" s="11">
        <v>22711</v>
      </c>
      <c r="E152" s="11">
        <v>22711</v>
      </c>
      <c r="F152" s="11">
        <v>1</v>
      </c>
      <c r="G152" s="11">
        <v>0.02</v>
      </c>
      <c r="H152" s="11">
        <v>1</v>
      </c>
      <c r="I152" s="1"/>
      <c r="J152" s="18">
        <v>0.89590000000000003</v>
      </c>
      <c r="K152" s="7" t="e">
        <f>J152/#REF!*100</f>
        <v>#REF!</v>
      </c>
      <c r="L152" s="1"/>
    </row>
    <row r="153" spans="1:12">
      <c r="A153" s="11" t="s">
        <v>355</v>
      </c>
      <c r="B153" s="11" t="s">
        <v>356</v>
      </c>
      <c r="C153" s="11">
        <v>1</v>
      </c>
      <c r="D153" s="11">
        <v>22711</v>
      </c>
      <c r="E153" s="11">
        <v>22711</v>
      </c>
      <c r="F153" s="11">
        <v>1</v>
      </c>
      <c r="G153" s="11">
        <v>0.05</v>
      </c>
      <c r="H153" s="11">
        <v>1</v>
      </c>
      <c r="I153" s="1"/>
      <c r="J153" s="18">
        <v>0.70209999999999995</v>
      </c>
      <c r="K153" s="7" t="e">
        <f>J153/#REF!*100</f>
        <v>#REF!</v>
      </c>
      <c r="L153" s="1"/>
    </row>
    <row r="154" spans="1:12">
      <c r="A154" s="11"/>
      <c r="B154" s="18"/>
      <c r="C154" s="19">
        <f t="shared" ref="C154" si="10">SUM(C119:C153)</f>
        <v>73</v>
      </c>
      <c r="D154" s="21"/>
      <c r="E154" s="21"/>
      <c r="F154" s="19">
        <f>SUM(F119:F153)</f>
        <v>831</v>
      </c>
      <c r="G154" s="19">
        <f t="shared" ref="G154:J154" si="11">SUM(G119:G153)</f>
        <v>3.899999999999999</v>
      </c>
      <c r="H154" s="19">
        <f t="shared" si="11"/>
        <v>83</v>
      </c>
      <c r="I154" s="1"/>
      <c r="J154" s="19">
        <f t="shared" si="11"/>
        <v>25.338857000000004</v>
      </c>
      <c r="K154" s="19" t="e">
        <f>J154/#REF!*100</f>
        <v>#REF!</v>
      </c>
      <c r="L154" s="1"/>
    </row>
    <row r="155" spans="1:12">
      <c r="A155" s="23">
        <v>2</v>
      </c>
      <c r="B155" s="24" t="s">
        <v>62</v>
      </c>
      <c r="C155" s="23">
        <v>130.5</v>
      </c>
      <c r="D155" s="23"/>
      <c r="E155" s="23"/>
      <c r="F155" s="25"/>
      <c r="G155" s="25"/>
      <c r="H155" s="25"/>
      <c r="I155" s="1"/>
      <c r="J155" s="24">
        <v>11.25</v>
      </c>
      <c r="K155" s="7" t="e">
        <f>J155/#REF!*100</f>
        <v>#REF!</v>
      </c>
      <c r="L155" s="1"/>
    </row>
    <row r="156" spans="1:12" ht="26.5">
      <c r="A156" s="11" t="s">
        <v>358</v>
      </c>
      <c r="B156" s="11" t="s">
        <v>359</v>
      </c>
      <c r="C156" s="11">
        <v>10</v>
      </c>
      <c r="D156" s="11">
        <v>26411</v>
      </c>
      <c r="E156" s="11">
        <v>26411</v>
      </c>
      <c r="F156" s="11">
        <v>2</v>
      </c>
      <c r="G156" s="11">
        <v>0.55000000000000004</v>
      </c>
      <c r="H156" s="11">
        <v>0</v>
      </c>
      <c r="I156" s="1">
        <v>0</v>
      </c>
      <c r="J156" s="18">
        <v>0</v>
      </c>
      <c r="K156" s="7" t="e">
        <f>J156/#REF!*100</f>
        <v>#REF!</v>
      </c>
      <c r="L156" s="1">
        <v>0</v>
      </c>
    </row>
    <row r="157" spans="1:12" ht="39.5">
      <c r="A157" s="11" t="s">
        <v>360</v>
      </c>
      <c r="B157" s="11" t="s">
        <v>361</v>
      </c>
      <c r="C157" s="11">
        <v>3</v>
      </c>
      <c r="D157" s="11">
        <v>26411</v>
      </c>
      <c r="E157" s="11">
        <v>26411</v>
      </c>
      <c r="F157" s="11">
        <v>1</v>
      </c>
      <c r="G157" s="11">
        <v>0.16</v>
      </c>
      <c r="H157" s="11">
        <v>1</v>
      </c>
      <c r="I157" s="1">
        <v>0</v>
      </c>
      <c r="J157" s="18">
        <v>0</v>
      </c>
      <c r="K157" s="7" t="e">
        <f>J157/#REF!*100</f>
        <v>#REF!</v>
      </c>
      <c r="L157" s="1">
        <v>0</v>
      </c>
    </row>
    <row r="158" spans="1:12" ht="52.5">
      <c r="A158" s="11" t="s">
        <v>362</v>
      </c>
      <c r="B158" s="11" t="s">
        <v>363</v>
      </c>
      <c r="C158" s="11">
        <v>20</v>
      </c>
      <c r="D158" s="11">
        <v>26421</v>
      </c>
      <c r="E158" s="11">
        <v>26421</v>
      </c>
      <c r="F158" s="11">
        <v>1</v>
      </c>
      <c r="G158" s="11">
        <v>1.1000000000000001</v>
      </c>
      <c r="H158" s="11">
        <v>1</v>
      </c>
      <c r="I158" s="1">
        <v>40</v>
      </c>
      <c r="J158" s="18">
        <v>6</v>
      </c>
      <c r="K158" s="7" t="e">
        <f>J158/#REF!*100</f>
        <v>#REF!</v>
      </c>
      <c r="L158" s="1">
        <v>40</v>
      </c>
    </row>
    <row r="159" spans="1:12" ht="26.5">
      <c r="A159" s="11" t="s">
        <v>364</v>
      </c>
      <c r="B159" s="11" t="s">
        <v>365</v>
      </c>
      <c r="C159" s="11">
        <v>6</v>
      </c>
      <c r="D159" s="11">
        <v>26413</v>
      </c>
      <c r="E159" s="11">
        <v>26413</v>
      </c>
      <c r="F159" s="11">
        <v>2</v>
      </c>
      <c r="G159" s="11">
        <v>0.33</v>
      </c>
      <c r="H159" s="11">
        <v>2</v>
      </c>
      <c r="I159" s="1">
        <v>40</v>
      </c>
      <c r="J159" s="18">
        <v>2.25</v>
      </c>
      <c r="K159" s="7" t="e">
        <f>J159/#REF!*100</f>
        <v>#REF!</v>
      </c>
      <c r="L159" s="1">
        <v>40</v>
      </c>
    </row>
    <row r="160" spans="1:12" ht="39.5">
      <c r="A160" s="11" t="s">
        <v>366</v>
      </c>
      <c r="B160" s="11" t="s">
        <v>367</v>
      </c>
      <c r="C160" s="11">
        <v>4</v>
      </c>
      <c r="D160" s="11">
        <v>26412</v>
      </c>
      <c r="E160" s="11">
        <v>26412</v>
      </c>
      <c r="F160" s="11">
        <v>2</v>
      </c>
      <c r="G160" s="11">
        <v>0.22</v>
      </c>
      <c r="H160" s="11">
        <v>1</v>
      </c>
      <c r="I160" s="1">
        <v>0</v>
      </c>
      <c r="J160" s="18">
        <v>0</v>
      </c>
      <c r="K160" s="7" t="e">
        <f>J160/#REF!*100</f>
        <v>#REF!</v>
      </c>
      <c r="L160" s="1">
        <v>0</v>
      </c>
    </row>
    <row r="161" spans="1:12" ht="26.5">
      <c r="A161" s="11" t="s">
        <v>368</v>
      </c>
      <c r="B161" s="11" t="s">
        <v>369</v>
      </c>
      <c r="C161" s="11">
        <v>10</v>
      </c>
      <c r="D161" s="11">
        <v>26422</v>
      </c>
      <c r="E161" s="11">
        <v>26422</v>
      </c>
      <c r="F161" s="11">
        <v>5</v>
      </c>
      <c r="G161" s="11">
        <v>0.55000000000000004</v>
      </c>
      <c r="H161" s="11">
        <v>0</v>
      </c>
      <c r="I161" s="1">
        <v>0</v>
      </c>
      <c r="J161" s="18">
        <v>0</v>
      </c>
      <c r="K161" s="7" t="e">
        <f>J161/#REF!*100</f>
        <v>#REF!</v>
      </c>
      <c r="L161" s="1">
        <v>0</v>
      </c>
    </row>
    <row r="162" spans="1:12" ht="39.5">
      <c r="A162" s="11" t="s">
        <v>370</v>
      </c>
      <c r="B162" s="11" t="s">
        <v>371</v>
      </c>
      <c r="C162" s="11">
        <v>15</v>
      </c>
      <c r="D162" s="11">
        <v>22522</v>
      </c>
      <c r="E162" s="11">
        <v>22522</v>
      </c>
      <c r="F162" s="11">
        <v>1</v>
      </c>
      <c r="G162" s="11">
        <v>0.82</v>
      </c>
      <c r="H162" s="11">
        <v>1</v>
      </c>
      <c r="I162" s="1">
        <v>0</v>
      </c>
      <c r="J162" s="18">
        <v>0</v>
      </c>
      <c r="K162" s="7" t="e">
        <f>J162/#REF!*100</f>
        <v>#REF!</v>
      </c>
      <c r="L162" s="1">
        <v>0</v>
      </c>
    </row>
    <row r="163" spans="1:12" ht="52.5">
      <c r="A163" s="11" t="s">
        <v>373</v>
      </c>
      <c r="B163" s="11" t="s">
        <v>374</v>
      </c>
      <c r="C163" s="11">
        <v>18</v>
      </c>
      <c r="D163" s="11">
        <v>22522</v>
      </c>
      <c r="E163" s="11">
        <v>22522</v>
      </c>
      <c r="F163" s="11">
        <v>12</v>
      </c>
      <c r="G163" s="11">
        <v>0.99</v>
      </c>
      <c r="H163" s="11">
        <v>1</v>
      </c>
      <c r="I163" s="1">
        <v>30</v>
      </c>
      <c r="J163" s="18">
        <v>0</v>
      </c>
      <c r="K163" s="7" t="e">
        <f>J163/#REF!*100</f>
        <v>#REF!</v>
      </c>
      <c r="L163" s="1">
        <v>30</v>
      </c>
    </row>
    <row r="164" spans="1:12" ht="39.5">
      <c r="A164" s="11" t="s">
        <v>375</v>
      </c>
      <c r="B164" s="11" t="s">
        <v>376</v>
      </c>
      <c r="C164" s="11">
        <v>1.5</v>
      </c>
      <c r="D164" s="11">
        <v>22522</v>
      </c>
      <c r="E164" s="11">
        <v>22522</v>
      </c>
      <c r="F164" s="11">
        <v>1</v>
      </c>
      <c r="G164" s="11">
        <v>0.08</v>
      </c>
      <c r="H164" s="11">
        <v>1</v>
      </c>
      <c r="I164" s="1">
        <v>0</v>
      </c>
      <c r="J164" s="18">
        <v>0</v>
      </c>
      <c r="K164" s="7" t="e">
        <f>J164/#REF!*100</f>
        <v>#REF!</v>
      </c>
      <c r="L164" s="1">
        <v>0</v>
      </c>
    </row>
    <row r="165" spans="1:12" ht="52.5">
      <c r="A165" s="11" t="s">
        <v>377</v>
      </c>
      <c r="B165" s="11" t="s">
        <v>378</v>
      </c>
      <c r="C165" s="11">
        <v>3</v>
      </c>
      <c r="D165" s="11">
        <v>22522</v>
      </c>
      <c r="E165" s="11">
        <v>22522</v>
      </c>
      <c r="F165" s="11">
        <v>1</v>
      </c>
      <c r="G165" s="11">
        <v>0.16</v>
      </c>
      <c r="H165" s="11">
        <v>1</v>
      </c>
      <c r="I165" s="1">
        <v>100</v>
      </c>
      <c r="J165" s="18">
        <v>3</v>
      </c>
      <c r="K165" s="7" t="e">
        <f>J165/#REF!*100</f>
        <v>#REF!</v>
      </c>
      <c r="L165" s="1">
        <v>100</v>
      </c>
    </row>
    <row r="166" spans="1:12" ht="39.5">
      <c r="A166" s="11" t="s">
        <v>379</v>
      </c>
      <c r="B166" s="11" t="s">
        <v>380</v>
      </c>
      <c r="C166" s="11">
        <v>20</v>
      </c>
      <c r="D166" s="11">
        <v>26422</v>
      </c>
      <c r="E166" s="11">
        <v>26422</v>
      </c>
      <c r="F166" s="11">
        <v>2</v>
      </c>
      <c r="G166" s="11">
        <v>1.1000000000000001</v>
      </c>
      <c r="H166" s="11">
        <v>1</v>
      </c>
      <c r="I166" s="1">
        <v>0</v>
      </c>
      <c r="J166" s="18">
        <v>0</v>
      </c>
      <c r="K166" s="7" t="e">
        <f>J166/#REF!*100</f>
        <v>#REF!</v>
      </c>
      <c r="L166" s="1">
        <v>0</v>
      </c>
    </row>
    <row r="167" spans="1:12" ht="26.5">
      <c r="A167" s="11" t="s">
        <v>381</v>
      </c>
      <c r="B167" s="11" t="s">
        <v>382</v>
      </c>
      <c r="C167" s="11">
        <v>5</v>
      </c>
      <c r="D167" s="11">
        <v>26422</v>
      </c>
      <c r="E167" s="11">
        <v>26422</v>
      </c>
      <c r="F167" s="11">
        <v>1</v>
      </c>
      <c r="G167" s="11">
        <v>0.27</v>
      </c>
      <c r="H167" s="11">
        <v>0</v>
      </c>
      <c r="I167" s="1">
        <v>0</v>
      </c>
      <c r="J167" s="18">
        <v>0</v>
      </c>
      <c r="K167" s="7" t="e">
        <f>J167/#REF!*100</f>
        <v>#REF!</v>
      </c>
      <c r="L167" s="1">
        <v>0</v>
      </c>
    </row>
    <row r="168" spans="1:12" ht="39.5">
      <c r="A168" s="11" t="s">
        <v>383</v>
      </c>
      <c r="B168" s="11" t="s">
        <v>384</v>
      </c>
      <c r="C168" s="11">
        <v>5</v>
      </c>
      <c r="D168" s="11">
        <v>26422</v>
      </c>
      <c r="E168" s="11">
        <v>26422</v>
      </c>
      <c r="F168" s="11">
        <v>1</v>
      </c>
      <c r="G168" s="11">
        <v>0.27</v>
      </c>
      <c r="H168" s="11">
        <v>1</v>
      </c>
      <c r="I168" s="1">
        <v>0</v>
      </c>
      <c r="J168" s="18">
        <v>0</v>
      </c>
      <c r="K168" s="7" t="e">
        <f>J168/#REF!*100</f>
        <v>#REF!</v>
      </c>
      <c r="L168" s="1">
        <v>0</v>
      </c>
    </row>
    <row r="169" spans="1:12" ht="52.5">
      <c r="A169" s="11" t="s">
        <v>385</v>
      </c>
      <c r="B169" s="11" t="s">
        <v>386</v>
      </c>
      <c r="C169" s="11">
        <v>10</v>
      </c>
      <c r="D169" s="11">
        <v>26422</v>
      </c>
      <c r="E169" s="11">
        <v>26422</v>
      </c>
      <c r="F169" s="11">
        <v>1</v>
      </c>
      <c r="G169" s="11">
        <v>0.55000000000000004</v>
      </c>
      <c r="H169" s="11">
        <v>1</v>
      </c>
      <c r="I169" s="1">
        <v>0</v>
      </c>
      <c r="J169" s="18">
        <v>0</v>
      </c>
      <c r="K169" s="7" t="e">
        <f>J169/#REF!*100</f>
        <v>#REF!</v>
      </c>
      <c r="L169" s="1">
        <v>0</v>
      </c>
    </row>
    <row r="170" spans="1:12">
      <c r="A170" s="11"/>
      <c r="B170" s="18"/>
      <c r="C170" s="19">
        <f t="shared" ref="C170" si="12">SUM(C156:C169)</f>
        <v>130.5</v>
      </c>
      <c r="D170" s="21"/>
      <c r="E170" s="21"/>
      <c r="F170" s="19">
        <f>SUM(F156:F169)</f>
        <v>33</v>
      </c>
      <c r="G170" s="19">
        <f t="shared" ref="G170:L170" si="13">SUM(G156:G169)</f>
        <v>7.1499999999999995</v>
      </c>
      <c r="H170" s="19">
        <f t="shared" si="13"/>
        <v>12</v>
      </c>
      <c r="I170" s="19">
        <f t="shared" si="13"/>
        <v>210</v>
      </c>
      <c r="J170" s="19">
        <f t="shared" si="13"/>
        <v>11.25</v>
      </c>
      <c r="K170" s="19" t="e">
        <f>J170/#REF!*100</f>
        <v>#REF!</v>
      </c>
      <c r="L170" s="19">
        <f t="shared" si="13"/>
        <v>210</v>
      </c>
    </row>
    <row r="171" spans="1:12">
      <c r="A171" s="13">
        <v>5</v>
      </c>
      <c r="B171" s="14" t="s">
        <v>198</v>
      </c>
      <c r="C171" s="13">
        <v>2.4</v>
      </c>
      <c r="D171" s="13"/>
      <c r="E171" s="13"/>
      <c r="F171" s="15"/>
      <c r="G171" s="15"/>
      <c r="H171" s="15"/>
      <c r="I171" s="1"/>
      <c r="J171" s="14">
        <v>0.6</v>
      </c>
      <c r="K171" s="7" t="e">
        <f>J171/#REF!*100</f>
        <v>#REF!</v>
      </c>
      <c r="L171" s="1"/>
    </row>
    <row r="172" spans="1:12" ht="26.5">
      <c r="A172" s="11" t="s">
        <v>388</v>
      </c>
      <c r="B172" s="11" t="s">
        <v>389</v>
      </c>
      <c r="C172" s="11">
        <v>2.4</v>
      </c>
      <c r="D172" s="11">
        <v>21149</v>
      </c>
      <c r="E172" s="11">
        <v>21149</v>
      </c>
      <c r="F172" s="11">
        <v>1</v>
      </c>
      <c r="G172" s="11">
        <v>0.13</v>
      </c>
      <c r="H172" s="11">
        <v>1</v>
      </c>
      <c r="I172" s="1">
        <v>25</v>
      </c>
      <c r="J172" s="18">
        <v>0.6</v>
      </c>
      <c r="K172" s="7" t="e">
        <f>J172/#REF!*100</f>
        <v>#REF!</v>
      </c>
      <c r="L172" s="1">
        <v>25</v>
      </c>
    </row>
    <row r="173" spans="1:12">
      <c r="A173" s="26">
        <v>3</v>
      </c>
      <c r="B173" s="27" t="s">
        <v>205</v>
      </c>
      <c r="C173" s="26">
        <v>109.65</v>
      </c>
      <c r="D173" s="26"/>
      <c r="E173" s="26"/>
      <c r="F173" s="28"/>
      <c r="G173" s="28"/>
      <c r="H173" s="28"/>
      <c r="I173" s="1"/>
      <c r="J173" s="27">
        <v>2.9670000000000001</v>
      </c>
      <c r="K173" s="7" t="e">
        <f>J173/#REF!*100</f>
        <v>#REF!</v>
      </c>
      <c r="L173" s="1"/>
    </row>
    <row r="174" spans="1:12">
      <c r="A174" s="11" t="s">
        <v>390</v>
      </c>
      <c r="B174" s="11" t="s">
        <v>391</v>
      </c>
      <c r="C174" s="11">
        <v>2</v>
      </c>
      <c r="D174" s="11">
        <v>25315</v>
      </c>
      <c r="E174" s="11">
        <v>25315</v>
      </c>
      <c r="F174" s="11">
        <v>1</v>
      </c>
      <c r="G174" s="11">
        <v>0.11</v>
      </c>
      <c r="H174" s="11">
        <v>0</v>
      </c>
      <c r="I174" s="1">
        <v>50</v>
      </c>
      <c r="J174" s="18">
        <v>0</v>
      </c>
      <c r="K174" s="7" t="e">
        <f>J174/#REF!*100</f>
        <v>#REF!</v>
      </c>
      <c r="L174" s="1">
        <v>50</v>
      </c>
    </row>
    <row r="175" spans="1:12" ht="26.5">
      <c r="A175" s="11" t="s">
        <v>392</v>
      </c>
      <c r="B175" s="11" t="s">
        <v>393</v>
      </c>
      <c r="C175" s="11">
        <v>6</v>
      </c>
      <c r="D175" s="11">
        <v>22512</v>
      </c>
      <c r="E175" s="11">
        <v>22512</v>
      </c>
      <c r="F175" s="11">
        <v>1</v>
      </c>
      <c r="G175" s="11">
        <v>0.33</v>
      </c>
      <c r="H175" s="11">
        <v>1</v>
      </c>
      <c r="I175" s="1">
        <v>25</v>
      </c>
      <c r="J175" s="18">
        <v>0.13780000000000001</v>
      </c>
      <c r="K175" s="7" t="e">
        <f>J175/#REF!*100</f>
        <v>#REF!</v>
      </c>
      <c r="L175" s="1">
        <v>25</v>
      </c>
    </row>
    <row r="176" spans="1:12" ht="26.5">
      <c r="A176" s="11" t="s">
        <v>395</v>
      </c>
      <c r="B176" s="11" t="s">
        <v>396</v>
      </c>
      <c r="C176" s="11">
        <v>60</v>
      </c>
      <c r="D176" s="11">
        <v>22512</v>
      </c>
      <c r="E176" s="11">
        <v>22512</v>
      </c>
      <c r="F176" s="11">
        <v>1</v>
      </c>
      <c r="G176" s="11">
        <v>3.29</v>
      </c>
      <c r="H176" s="11">
        <v>1</v>
      </c>
      <c r="I176" s="1">
        <v>20</v>
      </c>
      <c r="J176" s="18">
        <v>3</v>
      </c>
      <c r="K176" s="7" t="e">
        <f>J176/#REF!*100</f>
        <v>#REF!</v>
      </c>
      <c r="L176" s="1">
        <v>20</v>
      </c>
    </row>
    <row r="177" spans="1:12">
      <c r="A177" s="11" t="s">
        <v>397</v>
      </c>
      <c r="B177" s="11" t="s">
        <v>398</v>
      </c>
      <c r="C177" s="11">
        <v>3</v>
      </c>
      <c r="D177" s="11">
        <v>22512</v>
      </c>
      <c r="E177" s="11">
        <v>22512</v>
      </c>
      <c r="F177" s="11">
        <v>1</v>
      </c>
      <c r="G177" s="11">
        <v>0.16</v>
      </c>
      <c r="H177" s="11">
        <v>1</v>
      </c>
      <c r="I177" s="1">
        <v>30</v>
      </c>
      <c r="J177" s="18">
        <v>0.48599999999999999</v>
      </c>
      <c r="K177" s="7" t="e">
        <f>J177/#REF!*100</f>
        <v>#REF!</v>
      </c>
      <c r="L177" s="1">
        <v>30</v>
      </c>
    </row>
    <row r="178" spans="1:12" ht="26.5">
      <c r="A178" s="11" t="s">
        <v>399</v>
      </c>
      <c r="B178" s="11" t="s">
        <v>400</v>
      </c>
      <c r="C178" s="11">
        <v>6</v>
      </c>
      <c r="D178" s="11">
        <v>22512</v>
      </c>
      <c r="E178" s="11">
        <v>22512</v>
      </c>
      <c r="F178" s="11">
        <v>1</v>
      </c>
      <c r="G178" s="11">
        <v>0.33</v>
      </c>
      <c r="H178" s="11">
        <v>1</v>
      </c>
      <c r="I178" s="1">
        <v>50</v>
      </c>
      <c r="J178" s="18">
        <v>0</v>
      </c>
      <c r="K178" s="7" t="e">
        <f>J178/#REF!*100</f>
        <v>#REF!</v>
      </c>
      <c r="L178" s="1">
        <v>50</v>
      </c>
    </row>
    <row r="179" spans="1:12" ht="26.5">
      <c r="A179" s="11" t="s">
        <v>401</v>
      </c>
      <c r="B179" s="11" t="s">
        <v>402</v>
      </c>
      <c r="C179" s="11">
        <v>8.5</v>
      </c>
      <c r="D179" s="11">
        <v>22512</v>
      </c>
      <c r="E179" s="11">
        <v>22512</v>
      </c>
      <c r="F179" s="11">
        <v>1</v>
      </c>
      <c r="G179" s="11">
        <v>0.47</v>
      </c>
      <c r="H179" s="11">
        <v>0</v>
      </c>
      <c r="I179" s="1">
        <v>50</v>
      </c>
      <c r="J179" s="18">
        <v>3.5</v>
      </c>
      <c r="K179" s="7" t="e">
        <f>J179/#REF!*100</f>
        <v>#REF!</v>
      </c>
      <c r="L179" s="1">
        <v>50</v>
      </c>
    </row>
    <row r="180" spans="1:12" ht="39.5">
      <c r="A180" s="11" t="s">
        <v>404</v>
      </c>
      <c r="B180" s="11" t="s">
        <v>405</v>
      </c>
      <c r="C180" s="11">
        <v>0.5</v>
      </c>
      <c r="D180" s="11">
        <v>22512</v>
      </c>
      <c r="E180" s="11">
        <v>22512</v>
      </c>
      <c r="F180" s="11">
        <v>1</v>
      </c>
      <c r="G180" s="11">
        <v>0.03</v>
      </c>
      <c r="H180" s="11">
        <v>1</v>
      </c>
      <c r="I180" s="1">
        <v>0</v>
      </c>
      <c r="J180" s="18">
        <v>0.5</v>
      </c>
      <c r="K180" s="7" t="e">
        <f>J180/#REF!*100</f>
        <v>#REF!</v>
      </c>
      <c r="L180" s="1">
        <v>0</v>
      </c>
    </row>
    <row r="181" spans="1:12" ht="26.5">
      <c r="A181" s="11" t="s">
        <v>406</v>
      </c>
      <c r="B181" s="11" t="s">
        <v>407</v>
      </c>
      <c r="C181" s="11">
        <v>0.5</v>
      </c>
      <c r="D181" s="11">
        <v>22512</v>
      </c>
      <c r="E181" s="11">
        <v>22512</v>
      </c>
      <c r="F181" s="11">
        <v>1</v>
      </c>
      <c r="G181" s="11">
        <v>0.03</v>
      </c>
      <c r="H181" s="11">
        <v>1</v>
      </c>
      <c r="I181" s="1">
        <v>0</v>
      </c>
      <c r="J181" s="18">
        <v>0.5</v>
      </c>
      <c r="K181" s="7" t="e">
        <f>J181/#REF!*100</f>
        <v>#REF!</v>
      </c>
      <c r="L181" s="1">
        <v>0</v>
      </c>
    </row>
    <row r="182" spans="1:12" ht="39.5">
      <c r="A182" s="11" t="s">
        <v>408</v>
      </c>
      <c r="B182" s="11" t="s">
        <v>409</v>
      </c>
      <c r="C182" s="11">
        <v>0.15</v>
      </c>
      <c r="D182" s="11">
        <v>22522</v>
      </c>
      <c r="E182" s="11">
        <v>22522</v>
      </c>
      <c r="F182" s="11">
        <v>1</v>
      </c>
      <c r="G182" s="11">
        <v>0.01</v>
      </c>
      <c r="H182" s="11">
        <v>1</v>
      </c>
      <c r="I182" s="1">
        <v>0</v>
      </c>
      <c r="J182" s="18">
        <v>0</v>
      </c>
      <c r="K182" s="7" t="e">
        <f>J182/#REF!*100</f>
        <v>#REF!</v>
      </c>
      <c r="L182" s="1">
        <v>0</v>
      </c>
    </row>
    <row r="183" spans="1:12" ht="39.5">
      <c r="A183" s="11" t="s">
        <v>410</v>
      </c>
      <c r="B183" s="11" t="s">
        <v>411</v>
      </c>
      <c r="C183" s="11">
        <v>1.5</v>
      </c>
      <c r="D183" s="11">
        <v>22522</v>
      </c>
      <c r="E183" s="11">
        <v>22522</v>
      </c>
      <c r="F183" s="11">
        <v>1</v>
      </c>
      <c r="G183" s="11">
        <v>0.08</v>
      </c>
      <c r="H183" s="11">
        <v>1</v>
      </c>
      <c r="I183" s="1">
        <v>60</v>
      </c>
      <c r="J183" s="18">
        <v>1.101</v>
      </c>
      <c r="K183" s="7" t="e">
        <f>J183/#REF!*100</f>
        <v>#REF!</v>
      </c>
      <c r="L183" s="1">
        <v>60</v>
      </c>
    </row>
    <row r="184" spans="1:12" ht="26.5">
      <c r="A184" s="11" t="s">
        <v>412</v>
      </c>
      <c r="B184" s="11" t="s">
        <v>413</v>
      </c>
      <c r="C184" s="11">
        <v>5.5</v>
      </c>
      <c r="D184" s="11">
        <v>22522</v>
      </c>
      <c r="E184" s="11">
        <v>22522</v>
      </c>
      <c r="F184" s="11">
        <v>1</v>
      </c>
      <c r="G184" s="11">
        <v>0.3</v>
      </c>
      <c r="H184" s="11">
        <v>1</v>
      </c>
      <c r="I184" s="1">
        <v>50</v>
      </c>
      <c r="J184" s="18">
        <v>0</v>
      </c>
      <c r="K184" s="7" t="e">
        <f>J184/#REF!*100</f>
        <v>#REF!</v>
      </c>
      <c r="L184" s="1">
        <v>50</v>
      </c>
    </row>
    <row r="185" spans="1:12" ht="26.5">
      <c r="A185" s="11" t="s">
        <v>414</v>
      </c>
      <c r="B185" s="11" t="s">
        <v>415</v>
      </c>
      <c r="C185" s="11">
        <v>1</v>
      </c>
      <c r="D185" s="11">
        <v>22522</v>
      </c>
      <c r="E185" s="11">
        <v>22522</v>
      </c>
      <c r="F185" s="11">
        <v>1</v>
      </c>
      <c r="G185" s="11">
        <v>0.05</v>
      </c>
      <c r="H185" s="11">
        <v>1</v>
      </c>
      <c r="I185" s="1">
        <v>40</v>
      </c>
      <c r="J185" s="18">
        <v>0</v>
      </c>
      <c r="K185" s="7" t="e">
        <f>J185/#REF!*100</f>
        <v>#REF!</v>
      </c>
      <c r="L185" s="1">
        <v>40</v>
      </c>
    </row>
    <row r="186" spans="1:12" ht="26.5">
      <c r="A186" s="11" t="s">
        <v>416</v>
      </c>
      <c r="B186" s="11" t="s">
        <v>417</v>
      </c>
      <c r="C186" s="11">
        <v>3</v>
      </c>
      <c r="D186" s="11">
        <v>22522</v>
      </c>
      <c r="E186" s="11">
        <v>22522</v>
      </c>
      <c r="F186" s="11">
        <v>3</v>
      </c>
      <c r="G186" s="11">
        <v>0.16</v>
      </c>
      <c r="H186" s="11">
        <v>0</v>
      </c>
      <c r="I186" s="1">
        <v>0</v>
      </c>
      <c r="J186" s="18">
        <v>0</v>
      </c>
      <c r="K186" s="7" t="e">
        <f>J186/#REF!*100</f>
        <v>#REF!</v>
      </c>
      <c r="L186" s="1">
        <v>0</v>
      </c>
    </row>
    <row r="187" spans="1:12" ht="26.5">
      <c r="A187" s="11" t="s">
        <v>418</v>
      </c>
      <c r="B187" s="11" t="s">
        <v>419</v>
      </c>
      <c r="C187" s="11">
        <v>6</v>
      </c>
      <c r="D187" s="11">
        <v>22522</v>
      </c>
      <c r="E187" s="11">
        <v>22522</v>
      </c>
      <c r="F187" s="11">
        <v>120</v>
      </c>
      <c r="G187" s="11">
        <v>0.33</v>
      </c>
      <c r="H187" s="11">
        <v>120</v>
      </c>
      <c r="I187" s="1">
        <v>50</v>
      </c>
      <c r="J187" s="18">
        <v>0</v>
      </c>
      <c r="K187" s="7" t="e">
        <f>J187/#REF!*100</f>
        <v>#REF!</v>
      </c>
      <c r="L187" s="1">
        <v>50</v>
      </c>
    </row>
    <row r="188" spans="1:12">
      <c r="A188" s="11" t="s">
        <v>421</v>
      </c>
      <c r="B188" s="11" t="s">
        <v>422</v>
      </c>
      <c r="C188" s="11">
        <v>3.5</v>
      </c>
      <c r="D188" s="11">
        <v>22522</v>
      </c>
      <c r="E188" s="11">
        <v>22522</v>
      </c>
      <c r="F188" s="11">
        <v>1</v>
      </c>
      <c r="G188" s="11">
        <v>0.19</v>
      </c>
      <c r="H188" s="11">
        <v>0</v>
      </c>
      <c r="I188" s="1">
        <v>60</v>
      </c>
      <c r="J188" s="18">
        <v>2.9754</v>
      </c>
      <c r="K188" s="7" t="e">
        <f>J188/#REF!*100</f>
        <v>#REF!</v>
      </c>
      <c r="L188" s="1">
        <v>60</v>
      </c>
    </row>
    <row r="189" spans="1:12" ht="52.5">
      <c r="A189" s="11" t="s">
        <v>423</v>
      </c>
      <c r="B189" s="11" t="s">
        <v>424</v>
      </c>
      <c r="C189" s="11">
        <v>1</v>
      </c>
      <c r="D189" s="11">
        <v>22522</v>
      </c>
      <c r="E189" s="11">
        <v>22522</v>
      </c>
      <c r="F189" s="11">
        <v>1</v>
      </c>
      <c r="G189" s="11">
        <v>0.05</v>
      </c>
      <c r="H189" s="11">
        <v>1</v>
      </c>
      <c r="I189" s="1">
        <v>60</v>
      </c>
      <c r="J189" s="18">
        <v>0.51</v>
      </c>
      <c r="K189" s="7" t="e">
        <f>J189/#REF!*100</f>
        <v>#REF!</v>
      </c>
      <c r="L189" s="1">
        <v>60</v>
      </c>
    </row>
    <row r="190" spans="1:12">
      <c r="A190" s="11" t="s">
        <v>425</v>
      </c>
      <c r="B190" s="11" t="s">
        <v>426</v>
      </c>
      <c r="C190" s="11">
        <v>0.5</v>
      </c>
      <c r="D190" s="11">
        <v>22522</v>
      </c>
      <c r="E190" s="11">
        <v>22522</v>
      </c>
      <c r="F190" s="11">
        <v>1</v>
      </c>
      <c r="G190" s="11">
        <v>0.03</v>
      </c>
      <c r="H190" s="11">
        <v>1</v>
      </c>
      <c r="I190" s="1">
        <v>0</v>
      </c>
      <c r="J190" s="18">
        <v>0</v>
      </c>
      <c r="K190" s="7" t="e">
        <f>J190/#REF!*100</f>
        <v>#REF!</v>
      </c>
      <c r="L190" s="1">
        <v>0</v>
      </c>
    </row>
    <row r="191" spans="1:12" ht="26.5">
      <c r="A191" s="11" t="s">
        <v>427</v>
      </c>
      <c r="B191" s="11" t="s">
        <v>428</v>
      </c>
      <c r="C191" s="11">
        <v>1</v>
      </c>
      <c r="D191" s="11">
        <v>22611</v>
      </c>
      <c r="E191" s="11">
        <v>22611</v>
      </c>
      <c r="F191" s="11">
        <v>1</v>
      </c>
      <c r="G191" s="11">
        <v>0.05</v>
      </c>
      <c r="H191" s="11">
        <v>1</v>
      </c>
      <c r="I191" s="1">
        <v>40</v>
      </c>
      <c r="J191" s="18">
        <v>0.2024</v>
      </c>
      <c r="K191" s="7" t="e">
        <f>J191/#REF!*100</f>
        <v>#REF!</v>
      </c>
      <c r="L191" s="1">
        <v>40</v>
      </c>
    </row>
    <row r="192" spans="1:12">
      <c r="A192" s="11"/>
      <c r="B192" s="18"/>
      <c r="C192" s="19">
        <f t="shared" ref="C192" si="14">SUM(C174:C191)</f>
        <v>109.65</v>
      </c>
      <c r="D192" s="21"/>
      <c r="E192" s="21"/>
      <c r="F192" s="19">
        <f>SUM(F174:F191)</f>
        <v>139</v>
      </c>
      <c r="G192" s="19">
        <f t="shared" ref="G192:L192" si="15">SUM(G174:G191)</f>
        <v>6</v>
      </c>
      <c r="H192" s="19">
        <f t="shared" si="15"/>
        <v>133</v>
      </c>
      <c r="I192" s="19">
        <f t="shared" si="15"/>
        <v>585</v>
      </c>
      <c r="J192" s="19">
        <f t="shared" si="15"/>
        <v>12.912599999999999</v>
      </c>
      <c r="K192" s="19" t="e">
        <f>J192/#REF!*100</f>
        <v>#REF!</v>
      </c>
      <c r="L192" s="19">
        <f t="shared" si="15"/>
        <v>585</v>
      </c>
    </row>
    <row r="193" spans="1:12">
      <c r="A193" s="13">
        <v>4</v>
      </c>
      <c r="B193" s="14" t="s">
        <v>429</v>
      </c>
      <c r="C193" s="13">
        <v>3.8</v>
      </c>
      <c r="D193" s="13"/>
      <c r="E193" s="13"/>
      <c r="F193" s="15"/>
      <c r="G193" s="15"/>
      <c r="H193" s="15"/>
      <c r="I193" s="1"/>
      <c r="J193" s="14">
        <v>0.3</v>
      </c>
      <c r="K193" s="7" t="e">
        <f>J193/#REF!*100</f>
        <v>#REF!</v>
      </c>
      <c r="L193" s="1"/>
    </row>
    <row r="194" spans="1:12" ht="26.5">
      <c r="A194" s="11" t="s">
        <v>430</v>
      </c>
      <c r="B194" s="11" t="s">
        <v>431</v>
      </c>
      <c r="C194" s="11">
        <v>2</v>
      </c>
      <c r="D194" s="11">
        <v>22522</v>
      </c>
      <c r="E194" s="11">
        <v>22522</v>
      </c>
      <c r="F194" s="11">
        <v>1</v>
      </c>
      <c r="G194" s="11">
        <v>0.11</v>
      </c>
      <c r="H194" s="11">
        <v>0</v>
      </c>
      <c r="I194" s="1">
        <v>0</v>
      </c>
      <c r="J194" s="18">
        <v>0</v>
      </c>
      <c r="K194" s="7" t="e">
        <f>J194/#REF!*100</f>
        <v>#REF!</v>
      </c>
      <c r="L194" s="1">
        <v>0</v>
      </c>
    </row>
    <row r="195" spans="1:12" ht="26.5">
      <c r="A195" s="11" t="s">
        <v>432</v>
      </c>
      <c r="B195" s="11" t="s">
        <v>433</v>
      </c>
      <c r="C195" s="11">
        <v>1.5</v>
      </c>
      <c r="D195" s="11">
        <v>22522</v>
      </c>
      <c r="E195" s="11">
        <v>22522</v>
      </c>
      <c r="F195" s="11">
        <v>1</v>
      </c>
      <c r="G195" s="11">
        <v>0.08</v>
      </c>
      <c r="H195" s="11">
        <v>0</v>
      </c>
      <c r="I195" s="1">
        <v>0</v>
      </c>
      <c r="J195" s="18">
        <v>0</v>
      </c>
      <c r="K195" s="7" t="e">
        <f>J195/#REF!*100</f>
        <v>#REF!</v>
      </c>
      <c r="L195" s="1">
        <v>0</v>
      </c>
    </row>
    <row r="196" spans="1:12">
      <c r="A196" s="11" t="s">
        <v>434</v>
      </c>
      <c r="B196" s="11" t="s">
        <v>435</v>
      </c>
      <c r="C196" s="11">
        <v>0.3</v>
      </c>
      <c r="D196" s="11">
        <v>22522</v>
      </c>
      <c r="E196" s="11">
        <v>22522</v>
      </c>
      <c r="F196" s="11">
        <v>1</v>
      </c>
      <c r="G196" s="11">
        <v>0.02</v>
      </c>
      <c r="H196" s="11">
        <v>1</v>
      </c>
      <c r="I196" s="7">
        <v>100</v>
      </c>
      <c r="J196" s="18">
        <v>0.3</v>
      </c>
      <c r="K196" s="7" t="e">
        <f>J196/#REF!*100</f>
        <v>#REF!</v>
      </c>
      <c r="L196" s="7">
        <v>100</v>
      </c>
    </row>
    <row r="197" spans="1:12">
      <c r="A197" s="18"/>
      <c r="B197" s="21"/>
      <c r="C197" s="19">
        <f t="shared" ref="C197" si="16">SUM(C194:C196)</f>
        <v>3.8</v>
      </c>
      <c r="D197" s="21"/>
      <c r="E197" s="21"/>
      <c r="F197" s="19">
        <f>SUM(F194:F196)</f>
        <v>3</v>
      </c>
      <c r="G197" s="19">
        <f t="shared" ref="G197:L197" si="17">SUM(G194:G196)</f>
        <v>0.21</v>
      </c>
      <c r="H197" s="19">
        <f t="shared" si="17"/>
        <v>1</v>
      </c>
      <c r="I197" s="19">
        <f t="shared" si="17"/>
        <v>100</v>
      </c>
      <c r="J197" s="19">
        <f t="shared" si="17"/>
        <v>0.3</v>
      </c>
      <c r="K197" s="19" t="e">
        <f>J197/#REF!*100</f>
        <v>#REF!</v>
      </c>
      <c r="L197" s="19">
        <f t="shared" si="17"/>
        <v>100</v>
      </c>
    </row>
    <row r="198" spans="1:12">
      <c r="A198" s="87" t="s">
        <v>436</v>
      </c>
      <c r="B198" s="88"/>
      <c r="C198" s="23">
        <f t="shared" ref="C198" si="18">C197+C192+C172+C170+C154</f>
        <v>319.35000000000002</v>
      </c>
      <c r="D198" s="23"/>
      <c r="E198" s="23"/>
      <c r="F198" s="23">
        <f>F197+F192+F172+F170+F154</f>
        <v>1007</v>
      </c>
      <c r="G198" s="23">
        <f t="shared" ref="G198:L198" si="19">G197+G192+G172+G170+G154</f>
        <v>17.389999999999997</v>
      </c>
      <c r="H198" s="23">
        <f t="shared" si="19"/>
        <v>230</v>
      </c>
      <c r="I198" s="23">
        <f t="shared" si="19"/>
        <v>920</v>
      </c>
      <c r="J198" s="23">
        <f t="shared" si="19"/>
        <v>50.401457000000008</v>
      </c>
      <c r="K198" s="23" t="e">
        <f>J198/#REF!*100</f>
        <v>#REF!</v>
      </c>
      <c r="L198" s="23">
        <f t="shared" si="19"/>
        <v>920</v>
      </c>
    </row>
    <row r="199" spans="1:12">
      <c r="A199" s="87" t="s">
        <v>437</v>
      </c>
      <c r="B199" s="88"/>
      <c r="C199" s="23">
        <f t="shared" ref="C199" si="20">C198+C116</f>
        <v>1823.75</v>
      </c>
      <c r="D199" s="23"/>
      <c r="E199" s="23"/>
      <c r="F199" s="23">
        <f>F198+F116</f>
        <v>1108</v>
      </c>
      <c r="G199" s="23" t="e">
        <f t="shared" ref="G199:L199" si="21">G198+G116</f>
        <v>#VALUE!</v>
      </c>
      <c r="H199" s="23">
        <f t="shared" si="21"/>
        <v>319</v>
      </c>
      <c r="I199" s="23">
        <f t="shared" si="21"/>
        <v>4180</v>
      </c>
      <c r="J199" s="23">
        <f t="shared" si="21"/>
        <v>437.6957670000001</v>
      </c>
      <c r="K199" s="23" t="e">
        <f>J199/#REF!*100</f>
        <v>#REF!</v>
      </c>
      <c r="L199" s="23" t="e">
        <f t="shared" si="21"/>
        <v>#VALUE!</v>
      </c>
    </row>
    <row r="200" spans="1:12" ht="14.5" customHeight="1">
      <c r="A200" s="89" t="s">
        <v>438</v>
      </c>
      <c r="B200" s="89"/>
      <c r="D200" s="29" t="s">
        <v>439</v>
      </c>
      <c r="E200" s="29" t="s">
        <v>439</v>
      </c>
      <c r="F200" s="89"/>
      <c r="G200" s="89"/>
    </row>
    <row r="201" spans="1:12">
      <c r="A201" s="84" t="s">
        <v>441</v>
      </c>
      <c r="B201" s="84"/>
      <c r="D201" s="8" t="s">
        <v>441</v>
      </c>
      <c r="E201" s="8" t="s">
        <v>441</v>
      </c>
      <c r="F201" s="84"/>
      <c r="G201" s="84"/>
    </row>
  </sheetData>
  <mergeCells count="16">
    <mergeCell ref="A1:L1"/>
    <mergeCell ref="A2:A3"/>
    <mergeCell ref="B2:B3"/>
    <mergeCell ref="D2:D3"/>
    <mergeCell ref="E2:E3"/>
    <mergeCell ref="F2:G2"/>
    <mergeCell ref="H2:I2"/>
    <mergeCell ref="A201:B201"/>
    <mergeCell ref="F201:G201"/>
    <mergeCell ref="A4:J4"/>
    <mergeCell ref="A116:B116"/>
    <mergeCell ref="A117:J117"/>
    <mergeCell ref="A198:B198"/>
    <mergeCell ref="A199:B199"/>
    <mergeCell ref="A200:B200"/>
    <mergeCell ref="F200:G2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1"/>
  <sheetViews>
    <sheetView topLeftCell="A189" workbookViewId="0">
      <selection activeCell="C194" sqref="C194:C196"/>
    </sheetView>
  </sheetViews>
  <sheetFormatPr defaultRowHeight="14.5"/>
  <cols>
    <col min="1" max="1" width="11.08984375" customWidth="1"/>
    <col min="2" max="2" width="34.90625" bestFit="1" customWidth="1"/>
    <col min="3" max="3" width="5.7265625" customWidth="1"/>
    <col min="4" max="4" width="7.26953125" bestFit="1" customWidth="1"/>
    <col min="5" max="5" width="5.36328125" customWidth="1"/>
    <col min="6" max="6" width="7.1796875" customWidth="1"/>
    <col min="7" max="7" width="4.36328125" customWidth="1"/>
    <col min="8" max="8" width="5.36328125" customWidth="1"/>
    <col min="9" max="9" width="6.26953125" customWidth="1"/>
    <col min="10" max="10" width="4.1796875" customWidth="1"/>
    <col min="11" max="11" width="5.36328125" customWidth="1"/>
    <col min="12" max="13" width="7.1796875" customWidth="1"/>
  </cols>
  <sheetData>
    <row r="1" spans="1:14" ht="23.5" customHeight="1">
      <c r="A1" s="94" t="s">
        <v>442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4">
      <c r="A2" s="95" t="s">
        <v>8</v>
      </c>
      <c r="B2" s="95" t="s">
        <v>9</v>
      </c>
      <c r="C2" s="95" t="s">
        <v>51</v>
      </c>
      <c r="D2" s="97" t="s">
        <v>12</v>
      </c>
      <c r="E2" s="98"/>
      <c r="F2" s="104"/>
      <c r="G2" s="97" t="s">
        <v>54</v>
      </c>
      <c r="H2" s="98"/>
      <c r="I2" s="104"/>
      <c r="J2" s="97" t="s">
        <v>449</v>
      </c>
      <c r="K2" s="98"/>
      <c r="L2" s="98"/>
      <c r="M2" s="4" t="s">
        <v>450</v>
      </c>
      <c r="N2" s="4" t="s">
        <v>451</v>
      </c>
    </row>
    <row r="3" spans="1:14" ht="34" customHeight="1">
      <c r="A3" s="96"/>
      <c r="B3" s="96"/>
      <c r="C3" s="96"/>
      <c r="D3" s="5" t="s">
        <v>58</v>
      </c>
      <c r="E3" s="5" t="s">
        <v>59</v>
      </c>
      <c r="F3" s="5" t="s">
        <v>61</v>
      </c>
      <c r="G3" s="5" t="s">
        <v>58</v>
      </c>
      <c r="H3" s="5" t="s">
        <v>59</v>
      </c>
      <c r="I3" s="5" t="s">
        <v>61</v>
      </c>
      <c r="J3" s="5" t="s">
        <v>58</v>
      </c>
      <c r="K3" s="5" t="s">
        <v>59</v>
      </c>
      <c r="L3" s="6" t="s">
        <v>452</v>
      </c>
      <c r="M3" s="4" t="s">
        <v>20</v>
      </c>
      <c r="N3" s="4" t="s">
        <v>20</v>
      </c>
    </row>
    <row r="4" spans="1:14">
      <c r="A4" s="80" t="s">
        <v>22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7"/>
      <c r="N4" s="1"/>
    </row>
    <row r="5" spans="1:14">
      <c r="A5" s="13">
        <v>2</v>
      </c>
      <c r="B5" s="99" t="s">
        <v>62</v>
      </c>
      <c r="C5" s="100"/>
      <c r="D5" s="15"/>
      <c r="E5" s="15"/>
      <c r="F5" s="13">
        <v>911.4</v>
      </c>
      <c r="G5" s="15"/>
      <c r="H5" s="15"/>
      <c r="I5" s="13">
        <v>127</v>
      </c>
      <c r="J5" s="15"/>
      <c r="K5" s="15"/>
      <c r="L5" s="14">
        <v>173.18448000000001</v>
      </c>
      <c r="M5" s="16">
        <f>L5/F5*100</f>
        <v>19.002027649769587</v>
      </c>
      <c r="N5" s="1"/>
    </row>
    <row r="6" spans="1:14" ht="52.5">
      <c r="A6" s="11" t="s">
        <v>63</v>
      </c>
      <c r="B6" s="11" t="s">
        <v>64</v>
      </c>
      <c r="C6" s="11">
        <v>31112</v>
      </c>
      <c r="D6" s="11">
        <v>1</v>
      </c>
      <c r="E6" s="11">
        <v>2.31</v>
      </c>
      <c r="F6" s="11">
        <v>42</v>
      </c>
      <c r="G6" s="11">
        <v>0</v>
      </c>
      <c r="H6" s="11">
        <v>0</v>
      </c>
      <c r="I6" s="11">
        <v>0</v>
      </c>
      <c r="J6" s="11">
        <v>0</v>
      </c>
      <c r="K6" s="11">
        <v>2.31</v>
      </c>
      <c r="L6" s="18">
        <v>12.95</v>
      </c>
      <c r="M6" s="7">
        <f>L6/F6*100</f>
        <v>30.833333333333329</v>
      </c>
      <c r="N6" s="1">
        <v>50</v>
      </c>
    </row>
    <row r="7" spans="1:14" ht="26.5">
      <c r="A7" s="11" t="s">
        <v>67</v>
      </c>
      <c r="B7" s="11" t="s">
        <v>68</v>
      </c>
      <c r="C7" s="11">
        <v>31112</v>
      </c>
      <c r="D7" s="11">
        <v>1</v>
      </c>
      <c r="E7" s="11">
        <v>2.31</v>
      </c>
      <c r="F7" s="11">
        <v>42</v>
      </c>
      <c r="G7" s="11">
        <v>0</v>
      </c>
      <c r="H7" s="11">
        <v>0</v>
      </c>
      <c r="I7" s="11">
        <v>0</v>
      </c>
      <c r="J7" s="11">
        <v>0</v>
      </c>
      <c r="K7" s="11">
        <v>2.31</v>
      </c>
      <c r="L7" s="18">
        <v>0</v>
      </c>
      <c r="M7" s="7">
        <f t="shared" ref="M7:M70" si="0">L7/F7*100</f>
        <v>0</v>
      </c>
      <c r="N7" s="1">
        <v>0</v>
      </c>
    </row>
    <row r="8" spans="1:14" ht="39.5">
      <c r="A8" s="11" t="s">
        <v>69</v>
      </c>
      <c r="B8" s="11" t="s">
        <v>70</v>
      </c>
      <c r="C8" s="11">
        <v>31112</v>
      </c>
      <c r="D8" s="11">
        <v>1</v>
      </c>
      <c r="E8" s="11">
        <v>1.26</v>
      </c>
      <c r="F8" s="11">
        <v>23</v>
      </c>
      <c r="G8" s="11">
        <v>1</v>
      </c>
      <c r="H8" s="11">
        <v>0</v>
      </c>
      <c r="I8" s="11">
        <v>0</v>
      </c>
      <c r="J8" s="11">
        <v>0</v>
      </c>
      <c r="K8" s="11">
        <v>1.26</v>
      </c>
      <c r="L8" s="18">
        <v>0</v>
      </c>
      <c r="M8" s="7">
        <f t="shared" si="0"/>
        <v>0</v>
      </c>
      <c r="N8" s="1">
        <v>0</v>
      </c>
    </row>
    <row r="9" spans="1:14" ht="39.5">
      <c r="A9" s="11" t="s">
        <v>71</v>
      </c>
      <c r="B9" s="11" t="s">
        <v>72</v>
      </c>
      <c r="C9" s="11">
        <v>31112</v>
      </c>
      <c r="D9" s="11">
        <v>1</v>
      </c>
      <c r="E9" s="11">
        <v>1.26</v>
      </c>
      <c r="F9" s="11">
        <v>23</v>
      </c>
      <c r="G9" s="11">
        <v>1</v>
      </c>
      <c r="H9" s="11">
        <v>0</v>
      </c>
      <c r="I9" s="11">
        <v>0</v>
      </c>
      <c r="J9" s="11">
        <v>0</v>
      </c>
      <c r="K9" s="11">
        <v>1.26</v>
      </c>
      <c r="L9" s="18">
        <v>0</v>
      </c>
      <c r="M9" s="7">
        <f t="shared" si="0"/>
        <v>0</v>
      </c>
      <c r="N9" s="1">
        <v>0</v>
      </c>
    </row>
    <row r="10" spans="1:14" ht="39.5">
      <c r="A10" s="11" t="s">
        <v>73</v>
      </c>
      <c r="B10" s="11" t="s">
        <v>74</v>
      </c>
      <c r="C10" s="11">
        <v>31112</v>
      </c>
      <c r="D10" s="11">
        <v>1</v>
      </c>
      <c r="E10" s="11">
        <v>1.26</v>
      </c>
      <c r="F10" s="11">
        <v>23</v>
      </c>
      <c r="G10" s="11">
        <v>1</v>
      </c>
      <c r="H10" s="11">
        <v>0</v>
      </c>
      <c r="I10" s="11">
        <v>0</v>
      </c>
      <c r="J10" s="11">
        <v>0</v>
      </c>
      <c r="K10" s="11">
        <v>1.26</v>
      </c>
      <c r="L10" s="18">
        <v>7.25</v>
      </c>
      <c r="M10" s="7">
        <f t="shared" si="0"/>
        <v>31.521739130434785</v>
      </c>
      <c r="N10" s="1">
        <v>40</v>
      </c>
    </row>
    <row r="11" spans="1:14" ht="39.5">
      <c r="A11" s="11" t="s">
        <v>75</v>
      </c>
      <c r="B11" s="11" t="s">
        <v>76</v>
      </c>
      <c r="C11" s="11">
        <v>31112</v>
      </c>
      <c r="D11" s="11">
        <v>1</v>
      </c>
      <c r="E11" s="11">
        <v>1.26</v>
      </c>
      <c r="F11" s="11">
        <v>23</v>
      </c>
      <c r="G11" s="11">
        <v>1</v>
      </c>
      <c r="H11" s="11">
        <v>0</v>
      </c>
      <c r="I11" s="11">
        <v>0</v>
      </c>
      <c r="J11" s="11">
        <v>0</v>
      </c>
      <c r="K11" s="11">
        <v>1.26</v>
      </c>
      <c r="L11" s="18">
        <v>7.1087999999999996</v>
      </c>
      <c r="M11" s="7">
        <f t="shared" si="0"/>
        <v>30.907826086956518</v>
      </c>
      <c r="N11" s="1">
        <v>45</v>
      </c>
    </row>
    <row r="12" spans="1:14" ht="39.5">
      <c r="A12" s="11" t="s">
        <v>77</v>
      </c>
      <c r="B12" s="11" t="s">
        <v>78</v>
      </c>
      <c r="C12" s="11">
        <v>31112</v>
      </c>
      <c r="D12" s="11">
        <v>1</v>
      </c>
      <c r="E12" s="11">
        <v>1.26</v>
      </c>
      <c r="F12" s="11">
        <v>23</v>
      </c>
      <c r="G12" s="11">
        <v>1</v>
      </c>
      <c r="H12" s="11">
        <v>0</v>
      </c>
      <c r="I12" s="11">
        <v>0</v>
      </c>
      <c r="J12" s="11">
        <v>0</v>
      </c>
      <c r="K12" s="11">
        <v>1.26</v>
      </c>
      <c r="L12" s="18">
        <v>7.0872799999999998</v>
      </c>
      <c r="M12" s="7">
        <f t="shared" si="0"/>
        <v>30.814260869565217</v>
      </c>
      <c r="N12" s="1">
        <v>40</v>
      </c>
    </row>
    <row r="13" spans="1:14" ht="39.5">
      <c r="A13" s="11" t="s">
        <v>79</v>
      </c>
      <c r="B13" s="11" t="s">
        <v>80</v>
      </c>
      <c r="C13" s="11">
        <v>31112</v>
      </c>
      <c r="D13" s="11">
        <v>1</v>
      </c>
      <c r="E13" s="11">
        <v>1.26</v>
      </c>
      <c r="F13" s="11">
        <v>23</v>
      </c>
      <c r="G13" s="11">
        <v>1</v>
      </c>
      <c r="H13" s="11">
        <v>0</v>
      </c>
      <c r="I13" s="11">
        <v>0</v>
      </c>
      <c r="J13" s="11">
        <v>0</v>
      </c>
      <c r="K13" s="11">
        <v>1.26</v>
      </c>
      <c r="L13" s="18">
        <v>0.13800000000000001</v>
      </c>
      <c r="M13" s="7">
        <f t="shared" si="0"/>
        <v>0.6</v>
      </c>
      <c r="N13" s="1">
        <v>40</v>
      </c>
    </row>
    <row r="14" spans="1:14" ht="39.5">
      <c r="A14" s="11" t="s">
        <v>81</v>
      </c>
      <c r="B14" s="11" t="s">
        <v>82</v>
      </c>
      <c r="C14" s="11">
        <v>31112</v>
      </c>
      <c r="D14" s="11">
        <v>1</v>
      </c>
      <c r="E14" s="11">
        <v>1.26</v>
      </c>
      <c r="F14" s="11">
        <v>23</v>
      </c>
      <c r="G14" s="11">
        <v>1</v>
      </c>
      <c r="H14" s="11">
        <v>0</v>
      </c>
      <c r="I14" s="11">
        <v>0</v>
      </c>
      <c r="J14" s="11">
        <v>0</v>
      </c>
      <c r="K14" s="11">
        <v>1.26</v>
      </c>
      <c r="L14" s="18">
        <v>6.9</v>
      </c>
      <c r="M14" s="7">
        <f t="shared" si="0"/>
        <v>30</v>
      </c>
      <c r="N14" s="1">
        <v>50</v>
      </c>
    </row>
    <row r="15" spans="1:14" ht="26.5">
      <c r="A15" s="11" t="s">
        <v>83</v>
      </c>
      <c r="B15" s="11" t="s">
        <v>84</v>
      </c>
      <c r="C15" s="11">
        <v>31112</v>
      </c>
      <c r="D15" s="11">
        <v>1</v>
      </c>
      <c r="E15" s="11">
        <v>0.82</v>
      </c>
      <c r="F15" s="11">
        <v>15</v>
      </c>
      <c r="G15" s="11">
        <v>1</v>
      </c>
      <c r="H15" s="11">
        <v>0.82</v>
      </c>
      <c r="I15" s="11">
        <v>15</v>
      </c>
      <c r="J15" s="11">
        <v>0</v>
      </c>
      <c r="K15" s="11">
        <v>0</v>
      </c>
      <c r="L15" s="18">
        <v>0</v>
      </c>
      <c r="M15" s="7">
        <f t="shared" si="0"/>
        <v>0</v>
      </c>
      <c r="N15" s="1">
        <v>0</v>
      </c>
    </row>
    <row r="16" spans="1:14" ht="39.5">
      <c r="A16" s="11" t="s">
        <v>85</v>
      </c>
      <c r="B16" s="11" t="s">
        <v>86</v>
      </c>
      <c r="C16" s="11">
        <v>31112</v>
      </c>
      <c r="D16" s="11">
        <v>1</v>
      </c>
      <c r="E16" s="11">
        <v>1.26</v>
      </c>
      <c r="F16" s="11">
        <v>23</v>
      </c>
      <c r="G16" s="11">
        <v>1</v>
      </c>
      <c r="H16" s="11">
        <v>0</v>
      </c>
      <c r="I16" s="11">
        <v>0</v>
      </c>
      <c r="J16" s="11">
        <v>0</v>
      </c>
      <c r="K16" s="11">
        <v>1.26</v>
      </c>
      <c r="L16" s="18">
        <v>0</v>
      </c>
      <c r="M16" s="7">
        <f t="shared" si="0"/>
        <v>0</v>
      </c>
      <c r="N16" s="1">
        <v>0</v>
      </c>
    </row>
    <row r="17" spans="1:14" ht="39.5">
      <c r="A17" s="11" t="s">
        <v>87</v>
      </c>
      <c r="B17" s="11" t="s">
        <v>88</v>
      </c>
      <c r="C17" s="11">
        <v>31112</v>
      </c>
      <c r="D17" s="11">
        <v>1</v>
      </c>
      <c r="E17" s="11">
        <v>1.26</v>
      </c>
      <c r="F17" s="11">
        <v>23</v>
      </c>
      <c r="G17" s="11">
        <v>1</v>
      </c>
      <c r="H17" s="11">
        <v>0</v>
      </c>
      <c r="I17" s="11">
        <v>0</v>
      </c>
      <c r="J17" s="11">
        <v>0</v>
      </c>
      <c r="K17" s="11">
        <v>1.26</v>
      </c>
      <c r="L17" s="18">
        <v>0</v>
      </c>
      <c r="M17" s="7">
        <f t="shared" si="0"/>
        <v>0</v>
      </c>
      <c r="N17" s="1">
        <v>0</v>
      </c>
    </row>
    <row r="18" spans="1:14" ht="39.5">
      <c r="A18" s="11" t="s">
        <v>89</v>
      </c>
      <c r="B18" s="11" t="s">
        <v>90</v>
      </c>
      <c r="C18" s="11">
        <v>31112</v>
      </c>
      <c r="D18" s="11">
        <v>1</v>
      </c>
      <c r="E18" s="11">
        <v>1.26</v>
      </c>
      <c r="F18" s="11">
        <v>23</v>
      </c>
      <c r="G18" s="11">
        <v>1</v>
      </c>
      <c r="H18" s="11">
        <v>0</v>
      </c>
      <c r="I18" s="11">
        <v>0</v>
      </c>
      <c r="J18" s="11">
        <v>0</v>
      </c>
      <c r="K18" s="11">
        <v>1.26</v>
      </c>
      <c r="L18" s="18">
        <v>0</v>
      </c>
      <c r="M18" s="7">
        <f t="shared" si="0"/>
        <v>0</v>
      </c>
      <c r="N18" s="1">
        <v>0</v>
      </c>
    </row>
    <row r="19" spans="1:14" ht="39.5">
      <c r="A19" s="11" t="s">
        <v>91</v>
      </c>
      <c r="B19" s="11" t="s">
        <v>92</v>
      </c>
      <c r="C19" s="11">
        <v>31112</v>
      </c>
      <c r="D19" s="11">
        <v>1</v>
      </c>
      <c r="E19" s="11">
        <v>1.26</v>
      </c>
      <c r="F19" s="11">
        <v>23</v>
      </c>
      <c r="G19" s="11">
        <v>1</v>
      </c>
      <c r="H19" s="11">
        <v>0</v>
      </c>
      <c r="I19" s="11">
        <v>0</v>
      </c>
      <c r="J19" s="11">
        <v>0</v>
      </c>
      <c r="K19" s="11">
        <v>1.26</v>
      </c>
      <c r="L19" s="18">
        <v>7.0839999999999996</v>
      </c>
      <c r="M19" s="7">
        <f t="shared" si="0"/>
        <v>30.8</v>
      </c>
      <c r="N19" s="1">
        <v>35</v>
      </c>
    </row>
    <row r="20" spans="1:14" ht="39.5">
      <c r="A20" s="11" t="s">
        <v>93</v>
      </c>
      <c r="B20" s="11" t="s">
        <v>94</v>
      </c>
      <c r="C20" s="11">
        <v>31112</v>
      </c>
      <c r="D20" s="11">
        <v>1</v>
      </c>
      <c r="E20" s="11">
        <v>1.26</v>
      </c>
      <c r="F20" s="11">
        <v>23</v>
      </c>
      <c r="G20" s="11">
        <v>1</v>
      </c>
      <c r="H20" s="11">
        <v>0</v>
      </c>
      <c r="I20" s="11">
        <v>0</v>
      </c>
      <c r="J20" s="11">
        <v>1</v>
      </c>
      <c r="K20" s="11">
        <v>1.26</v>
      </c>
      <c r="L20" s="18">
        <v>7.0909599999999999</v>
      </c>
      <c r="M20" s="7">
        <f t="shared" si="0"/>
        <v>30.830260869565219</v>
      </c>
      <c r="N20" s="1">
        <v>35</v>
      </c>
    </row>
    <row r="21" spans="1:14" ht="39.5">
      <c r="A21" s="11" t="s">
        <v>95</v>
      </c>
      <c r="B21" s="11" t="s">
        <v>96</v>
      </c>
      <c r="C21" s="11">
        <v>31112</v>
      </c>
      <c r="D21" s="11">
        <v>1</v>
      </c>
      <c r="E21" s="11">
        <v>1.26</v>
      </c>
      <c r="F21" s="11">
        <v>23</v>
      </c>
      <c r="G21" s="11">
        <v>1</v>
      </c>
      <c r="H21" s="11">
        <v>0</v>
      </c>
      <c r="I21" s="11">
        <v>0</v>
      </c>
      <c r="J21" s="11">
        <v>0</v>
      </c>
      <c r="K21" s="11">
        <v>1.26</v>
      </c>
      <c r="L21" s="18">
        <v>0</v>
      </c>
      <c r="M21" s="7">
        <f t="shared" si="0"/>
        <v>0</v>
      </c>
      <c r="N21" s="1">
        <v>20</v>
      </c>
    </row>
    <row r="22" spans="1:14" ht="39.5">
      <c r="A22" s="11" t="s">
        <v>97</v>
      </c>
      <c r="B22" s="11" t="s">
        <v>98</v>
      </c>
      <c r="C22" s="11">
        <v>31112</v>
      </c>
      <c r="D22" s="11">
        <v>1</v>
      </c>
      <c r="E22" s="11">
        <v>1.26</v>
      </c>
      <c r="F22" s="11">
        <v>23</v>
      </c>
      <c r="G22" s="11">
        <v>1</v>
      </c>
      <c r="H22" s="11">
        <v>0</v>
      </c>
      <c r="I22" s="11">
        <v>0</v>
      </c>
      <c r="J22" s="11">
        <v>0</v>
      </c>
      <c r="K22" s="11">
        <v>1.26</v>
      </c>
      <c r="L22" s="18">
        <v>7.0380000000000003</v>
      </c>
      <c r="M22" s="7">
        <f t="shared" si="0"/>
        <v>30.599999999999998</v>
      </c>
      <c r="N22" s="1">
        <v>40</v>
      </c>
    </row>
    <row r="23" spans="1:14" ht="39.5">
      <c r="A23" s="11" t="s">
        <v>99</v>
      </c>
      <c r="B23" s="11" t="s">
        <v>100</v>
      </c>
      <c r="C23" s="11">
        <v>31112</v>
      </c>
      <c r="D23" s="11">
        <v>1</v>
      </c>
      <c r="E23" s="11">
        <v>1.26</v>
      </c>
      <c r="F23" s="11">
        <v>23</v>
      </c>
      <c r="G23" s="11">
        <v>1</v>
      </c>
      <c r="H23" s="11">
        <v>0</v>
      </c>
      <c r="I23" s="11">
        <v>0</v>
      </c>
      <c r="J23" s="11">
        <v>0</v>
      </c>
      <c r="K23" s="11">
        <v>1.26</v>
      </c>
      <c r="L23" s="18">
        <v>6.9</v>
      </c>
      <c r="M23" s="7">
        <f t="shared" si="0"/>
        <v>30</v>
      </c>
      <c r="N23" s="1">
        <v>40</v>
      </c>
    </row>
    <row r="24" spans="1:14" ht="39.5">
      <c r="A24" s="11" t="s">
        <v>101</v>
      </c>
      <c r="B24" s="11" t="s">
        <v>102</v>
      </c>
      <c r="C24" s="11">
        <v>31112</v>
      </c>
      <c r="D24" s="11">
        <v>1</v>
      </c>
      <c r="E24" s="11">
        <v>1.26</v>
      </c>
      <c r="F24" s="11">
        <v>23</v>
      </c>
      <c r="G24" s="11">
        <v>1</v>
      </c>
      <c r="H24" s="11">
        <v>0</v>
      </c>
      <c r="I24" s="11">
        <v>0</v>
      </c>
      <c r="J24" s="11">
        <v>0</v>
      </c>
      <c r="K24" s="11">
        <v>1.26</v>
      </c>
      <c r="L24" s="18">
        <v>0</v>
      </c>
      <c r="M24" s="7">
        <f t="shared" si="0"/>
        <v>0</v>
      </c>
      <c r="N24" s="1">
        <v>0</v>
      </c>
    </row>
    <row r="25" spans="1:14" ht="52.5">
      <c r="A25" s="11" t="s">
        <v>103</v>
      </c>
      <c r="B25" s="11" t="s">
        <v>104</v>
      </c>
      <c r="C25" s="11">
        <v>31112</v>
      </c>
      <c r="D25" s="11">
        <v>1</v>
      </c>
      <c r="E25" s="11">
        <v>1.26</v>
      </c>
      <c r="F25" s="11">
        <v>23</v>
      </c>
      <c r="G25" s="11">
        <v>1</v>
      </c>
      <c r="H25" s="11">
        <v>0</v>
      </c>
      <c r="I25" s="11">
        <v>0</v>
      </c>
      <c r="J25" s="11">
        <v>0</v>
      </c>
      <c r="K25" s="11">
        <v>1.26</v>
      </c>
      <c r="L25" s="18">
        <v>7.1201999999999996</v>
      </c>
      <c r="M25" s="7">
        <f t="shared" si="0"/>
        <v>30.957391304347826</v>
      </c>
      <c r="N25" s="1">
        <v>45</v>
      </c>
    </row>
    <row r="26" spans="1:14" ht="39.5">
      <c r="A26" s="11" t="s">
        <v>105</v>
      </c>
      <c r="B26" s="11" t="s">
        <v>106</v>
      </c>
      <c r="C26" s="11">
        <v>31112</v>
      </c>
      <c r="D26" s="11">
        <v>1</v>
      </c>
      <c r="E26" s="11">
        <v>1.26</v>
      </c>
      <c r="F26" s="11">
        <v>23</v>
      </c>
      <c r="G26" s="11">
        <v>1</v>
      </c>
      <c r="H26" s="11">
        <v>0</v>
      </c>
      <c r="I26" s="11">
        <v>0</v>
      </c>
      <c r="J26" s="11">
        <v>0</v>
      </c>
      <c r="K26" s="11">
        <v>1.26</v>
      </c>
      <c r="L26" s="18">
        <v>7.2321999999999997</v>
      </c>
      <c r="M26" s="7">
        <f t="shared" si="0"/>
        <v>31.444347826086954</v>
      </c>
      <c r="N26" s="1">
        <v>80</v>
      </c>
    </row>
    <row r="27" spans="1:14" ht="39.5">
      <c r="A27" s="11" t="s">
        <v>107</v>
      </c>
      <c r="B27" s="11" t="s">
        <v>108</v>
      </c>
      <c r="C27" s="11">
        <v>31112</v>
      </c>
      <c r="D27" s="11">
        <v>1</v>
      </c>
      <c r="E27" s="11">
        <v>1.26</v>
      </c>
      <c r="F27" s="11">
        <v>23</v>
      </c>
      <c r="G27" s="11">
        <v>1</v>
      </c>
      <c r="H27" s="11">
        <v>0</v>
      </c>
      <c r="I27" s="11">
        <v>0</v>
      </c>
      <c r="J27" s="11">
        <v>0</v>
      </c>
      <c r="K27" s="11">
        <v>1.26</v>
      </c>
      <c r="L27" s="18">
        <v>6.9690000000000003</v>
      </c>
      <c r="M27" s="7">
        <f t="shared" si="0"/>
        <v>30.3</v>
      </c>
      <c r="N27" s="1">
        <v>60</v>
      </c>
    </row>
    <row r="28" spans="1:14" ht="39.5">
      <c r="A28" s="11" t="s">
        <v>109</v>
      </c>
      <c r="B28" s="11" t="s">
        <v>110</v>
      </c>
      <c r="C28" s="11">
        <v>31112</v>
      </c>
      <c r="D28" s="11">
        <v>1</v>
      </c>
      <c r="E28" s="11">
        <v>1.26</v>
      </c>
      <c r="F28" s="11">
        <v>23</v>
      </c>
      <c r="G28" s="11">
        <v>1</v>
      </c>
      <c r="H28" s="11">
        <v>0</v>
      </c>
      <c r="I28" s="11">
        <v>0</v>
      </c>
      <c r="J28" s="11">
        <v>0</v>
      </c>
      <c r="K28" s="11">
        <v>1.26</v>
      </c>
      <c r="L28" s="18">
        <v>6.9</v>
      </c>
      <c r="M28" s="7">
        <f t="shared" si="0"/>
        <v>30</v>
      </c>
      <c r="N28" s="1">
        <v>35</v>
      </c>
    </row>
    <row r="29" spans="1:14" ht="52.5">
      <c r="A29" s="11" t="s">
        <v>111</v>
      </c>
      <c r="B29" s="11" t="s">
        <v>112</v>
      </c>
      <c r="C29" s="11">
        <v>31112</v>
      </c>
      <c r="D29" s="11">
        <v>1</v>
      </c>
      <c r="E29" s="11">
        <v>1.26</v>
      </c>
      <c r="F29" s="11">
        <v>23</v>
      </c>
      <c r="G29" s="11">
        <v>1</v>
      </c>
      <c r="H29" s="11">
        <v>0</v>
      </c>
      <c r="I29" s="11">
        <v>0</v>
      </c>
      <c r="J29" s="11">
        <v>0</v>
      </c>
      <c r="K29" s="11">
        <v>1.26</v>
      </c>
      <c r="L29" s="18">
        <v>0</v>
      </c>
      <c r="M29" s="7">
        <f t="shared" si="0"/>
        <v>0</v>
      </c>
      <c r="N29" s="1">
        <v>0</v>
      </c>
    </row>
    <row r="30" spans="1:14" ht="39.5">
      <c r="A30" s="11" t="s">
        <v>113</v>
      </c>
      <c r="B30" s="11" t="s">
        <v>114</v>
      </c>
      <c r="C30" s="11">
        <v>31112</v>
      </c>
      <c r="D30" s="11">
        <v>1</v>
      </c>
      <c r="E30" s="11">
        <v>1.26</v>
      </c>
      <c r="F30" s="11">
        <v>23</v>
      </c>
      <c r="G30" s="11">
        <v>1</v>
      </c>
      <c r="H30" s="11">
        <v>0</v>
      </c>
      <c r="I30" s="11">
        <v>0</v>
      </c>
      <c r="J30" s="11">
        <v>0</v>
      </c>
      <c r="K30" s="11">
        <v>1.26</v>
      </c>
      <c r="L30" s="18">
        <v>6.9</v>
      </c>
      <c r="M30" s="7">
        <f t="shared" si="0"/>
        <v>30</v>
      </c>
      <c r="N30" s="1">
        <v>25</v>
      </c>
    </row>
    <row r="31" spans="1:14" ht="39.5">
      <c r="A31" s="11" t="s">
        <v>115</v>
      </c>
      <c r="B31" s="11" t="s">
        <v>116</v>
      </c>
      <c r="C31" s="11">
        <v>31112</v>
      </c>
      <c r="D31" s="11">
        <v>1</v>
      </c>
      <c r="E31" s="11">
        <v>1.26</v>
      </c>
      <c r="F31" s="11">
        <v>23</v>
      </c>
      <c r="G31" s="11">
        <v>1</v>
      </c>
      <c r="H31" s="11">
        <v>0</v>
      </c>
      <c r="I31" s="11">
        <v>0</v>
      </c>
      <c r="J31" s="11">
        <v>0</v>
      </c>
      <c r="K31" s="11">
        <v>1.26</v>
      </c>
      <c r="L31" s="18">
        <v>7.2058</v>
      </c>
      <c r="M31" s="7">
        <f t="shared" si="0"/>
        <v>31.329565217391302</v>
      </c>
      <c r="N31" s="1">
        <v>25</v>
      </c>
    </row>
    <row r="32" spans="1:14" ht="52.5">
      <c r="A32" s="11" t="s">
        <v>117</v>
      </c>
      <c r="B32" s="11" t="s">
        <v>118</v>
      </c>
      <c r="C32" s="11">
        <v>31112</v>
      </c>
      <c r="D32" s="11">
        <v>1</v>
      </c>
      <c r="E32" s="11">
        <v>1.26</v>
      </c>
      <c r="F32" s="11">
        <v>23</v>
      </c>
      <c r="G32" s="11">
        <v>1</v>
      </c>
      <c r="H32" s="11">
        <v>0</v>
      </c>
      <c r="I32" s="11">
        <v>0</v>
      </c>
      <c r="J32" s="11">
        <v>0</v>
      </c>
      <c r="K32" s="11">
        <v>1.26</v>
      </c>
      <c r="L32" s="18">
        <v>7.15</v>
      </c>
      <c r="M32" s="7">
        <f t="shared" si="0"/>
        <v>31.086956521739133</v>
      </c>
      <c r="N32" s="1">
        <v>35</v>
      </c>
    </row>
    <row r="33" spans="1:14" ht="39.5">
      <c r="A33" s="11" t="s">
        <v>119</v>
      </c>
      <c r="B33" s="11" t="s">
        <v>120</v>
      </c>
      <c r="C33" s="11">
        <v>31112</v>
      </c>
      <c r="D33" s="11">
        <v>1</v>
      </c>
      <c r="E33" s="11">
        <v>1.26</v>
      </c>
      <c r="F33" s="11">
        <v>23</v>
      </c>
      <c r="G33" s="11">
        <v>1</v>
      </c>
      <c r="H33" s="11">
        <v>0</v>
      </c>
      <c r="I33" s="11">
        <v>0</v>
      </c>
      <c r="J33" s="11">
        <v>1</v>
      </c>
      <c r="K33" s="11">
        <v>1.26</v>
      </c>
      <c r="L33" s="18">
        <v>6.9</v>
      </c>
      <c r="M33" s="7">
        <f t="shared" si="0"/>
        <v>30</v>
      </c>
      <c r="N33" s="1">
        <v>35</v>
      </c>
    </row>
    <row r="34" spans="1:14" ht="39.5">
      <c r="A34" s="11" t="s">
        <v>121</v>
      </c>
      <c r="B34" s="11" t="s">
        <v>122</v>
      </c>
      <c r="C34" s="11">
        <v>31112</v>
      </c>
      <c r="D34" s="11">
        <v>1</v>
      </c>
      <c r="E34" s="11">
        <v>1.43</v>
      </c>
      <c r="F34" s="11">
        <v>26</v>
      </c>
      <c r="G34" s="11">
        <v>1</v>
      </c>
      <c r="H34" s="11">
        <v>0.71</v>
      </c>
      <c r="I34" s="11">
        <v>13</v>
      </c>
      <c r="J34" s="11">
        <v>1</v>
      </c>
      <c r="K34" s="11">
        <v>0.71</v>
      </c>
      <c r="L34" s="18">
        <v>8.0500000000000007</v>
      </c>
      <c r="M34" s="7">
        <f t="shared" si="0"/>
        <v>30.961538461538463</v>
      </c>
      <c r="N34" s="1">
        <v>35</v>
      </c>
    </row>
    <row r="35" spans="1:14" ht="39.5">
      <c r="A35" s="11" t="s">
        <v>123</v>
      </c>
      <c r="B35" s="11" t="s">
        <v>124</v>
      </c>
      <c r="C35" s="11">
        <v>31112</v>
      </c>
      <c r="D35" s="11">
        <v>1</v>
      </c>
      <c r="E35" s="11">
        <v>1.26</v>
      </c>
      <c r="F35" s="11">
        <v>23</v>
      </c>
      <c r="G35" s="11">
        <v>0</v>
      </c>
      <c r="H35" s="11">
        <v>0</v>
      </c>
      <c r="I35" s="11">
        <v>0</v>
      </c>
      <c r="J35" s="11">
        <v>0</v>
      </c>
      <c r="K35" s="11">
        <v>1.26</v>
      </c>
      <c r="L35" s="18">
        <v>7.33</v>
      </c>
      <c r="M35" s="7">
        <f t="shared" si="0"/>
        <v>31.869565217391305</v>
      </c>
      <c r="N35" s="1">
        <v>35</v>
      </c>
    </row>
    <row r="36" spans="1:14" ht="39.5">
      <c r="A36" s="11" t="s">
        <v>125</v>
      </c>
      <c r="B36" s="11" t="s">
        <v>126</v>
      </c>
      <c r="C36" s="11">
        <v>31112</v>
      </c>
      <c r="D36" s="11">
        <v>1</v>
      </c>
      <c r="E36" s="11">
        <v>1.26</v>
      </c>
      <c r="F36" s="11">
        <v>23</v>
      </c>
      <c r="G36" s="11">
        <v>0</v>
      </c>
      <c r="H36" s="11">
        <v>0</v>
      </c>
      <c r="I36" s="11">
        <v>0</v>
      </c>
      <c r="J36" s="11">
        <v>0</v>
      </c>
      <c r="K36" s="11">
        <v>1.26</v>
      </c>
      <c r="L36" s="18">
        <v>7.0380000000000003</v>
      </c>
      <c r="M36" s="7">
        <f t="shared" si="0"/>
        <v>30.599999999999998</v>
      </c>
      <c r="N36" s="1">
        <v>40</v>
      </c>
    </row>
    <row r="37" spans="1:14" ht="39.5">
      <c r="A37" s="11" t="s">
        <v>127</v>
      </c>
      <c r="B37" s="11" t="s">
        <v>128</v>
      </c>
      <c r="C37" s="11">
        <v>31112</v>
      </c>
      <c r="D37" s="11">
        <v>1</v>
      </c>
      <c r="E37" s="11">
        <v>1.26</v>
      </c>
      <c r="F37" s="11">
        <v>23</v>
      </c>
      <c r="G37" s="11">
        <v>0</v>
      </c>
      <c r="H37" s="11">
        <v>0</v>
      </c>
      <c r="I37" s="11">
        <v>0</v>
      </c>
      <c r="J37" s="11">
        <v>0</v>
      </c>
      <c r="K37" s="11">
        <v>1.26</v>
      </c>
      <c r="L37" s="18">
        <v>7.2673699999999997</v>
      </c>
      <c r="M37" s="7">
        <f t="shared" si="0"/>
        <v>31.597260869565215</v>
      </c>
      <c r="N37" s="1">
        <v>35</v>
      </c>
    </row>
    <row r="38" spans="1:14" ht="52.5">
      <c r="A38" s="11" t="s">
        <v>129</v>
      </c>
      <c r="B38" s="11" t="s">
        <v>130</v>
      </c>
      <c r="C38" s="11">
        <v>31112</v>
      </c>
      <c r="D38" s="11">
        <v>1</v>
      </c>
      <c r="E38" s="11">
        <v>1.26</v>
      </c>
      <c r="F38" s="11">
        <v>23</v>
      </c>
      <c r="G38" s="11">
        <v>1</v>
      </c>
      <c r="H38" s="11">
        <v>0.71</v>
      </c>
      <c r="I38" s="11">
        <v>13</v>
      </c>
      <c r="J38" s="11">
        <v>1</v>
      </c>
      <c r="K38" s="11">
        <v>0.55000000000000004</v>
      </c>
      <c r="L38" s="18">
        <v>6.9</v>
      </c>
      <c r="M38" s="7">
        <f t="shared" si="0"/>
        <v>30</v>
      </c>
      <c r="N38" s="1">
        <v>35</v>
      </c>
    </row>
    <row r="39" spans="1:14" ht="26.5">
      <c r="A39" s="11" t="s">
        <v>131</v>
      </c>
      <c r="B39" s="11" t="s">
        <v>132</v>
      </c>
      <c r="C39" s="11">
        <v>31159</v>
      </c>
      <c r="D39" s="11">
        <v>1</v>
      </c>
      <c r="E39" s="11">
        <v>0.27</v>
      </c>
      <c r="F39" s="11">
        <v>5</v>
      </c>
      <c r="G39" s="11">
        <v>1</v>
      </c>
      <c r="H39" s="11">
        <v>0.27</v>
      </c>
      <c r="I39" s="11">
        <v>5</v>
      </c>
      <c r="J39" s="11">
        <v>0</v>
      </c>
      <c r="K39" s="11">
        <v>0</v>
      </c>
      <c r="L39" s="18">
        <v>0</v>
      </c>
      <c r="M39" s="7">
        <f t="shared" si="0"/>
        <v>0</v>
      </c>
      <c r="N39" s="1">
        <v>50</v>
      </c>
    </row>
    <row r="40" spans="1:14" ht="26.5">
      <c r="A40" s="11" t="s">
        <v>134</v>
      </c>
      <c r="B40" s="11" t="s">
        <v>135</v>
      </c>
      <c r="C40" s="11">
        <v>31159</v>
      </c>
      <c r="D40" s="11">
        <v>1</v>
      </c>
      <c r="E40" s="11">
        <v>0.11</v>
      </c>
      <c r="F40" s="11">
        <v>2</v>
      </c>
      <c r="G40" s="11">
        <v>1</v>
      </c>
      <c r="H40" s="11">
        <v>0.11</v>
      </c>
      <c r="I40" s="11">
        <v>2</v>
      </c>
      <c r="J40" s="11">
        <v>0</v>
      </c>
      <c r="K40" s="11">
        <v>0</v>
      </c>
      <c r="L40" s="18">
        <v>0</v>
      </c>
      <c r="M40" s="7">
        <f t="shared" si="0"/>
        <v>0</v>
      </c>
      <c r="N40" s="1">
        <v>100</v>
      </c>
    </row>
    <row r="41" spans="1:14" ht="26.5">
      <c r="A41" s="11" t="s">
        <v>136</v>
      </c>
      <c r="B41" s="11" t="s">
        <v>137</v>
      </c>
      <c r="C41" s="11">
        <v>31159</v>
      </c>
      <c r="D41" s="11">
        <v>1</v>
      </c>
      <c r="E41" s="11">
        <v>0.11</v>
      </c>
      <c r="F41" s="11">
        <v>2</v>
      </c>
      <c r="G41" s="11">
        <v>1</v>
      </c>
      <c r="H41" s="11">
        <v>0.11</v>
      </c>
      <c r="I41" s="11">
        <v>2</v>
      </c>
      <c r="J41" s="11">
        <v>0</v>
      </c>
      <c r="K41" s="11">
        <v>0</v>
      </c>
      <c r="L41" s="18">
        <v>0</v>
      </c>
      <c r="M41" s="7">
        <f t="shared" si="0"/>
        <v>0</v>
      </c>
      <c r="N41" s="1">
        <v>50</v>
      </c>
    </row>
    <row r="42" spans="1:14" ht="26.5">
      <c r="A42" s="11" t="s">
        <v>138</v>
      </c>
      <c r="B42" s="11" t="s">
        <v>139</v>
      </c>
      <c r="C42" s="11">
        <v>31159</v>
      </c>
      <c r="D42" s="11">
        <v>1</v>
      </c>
      <c r="E42" s="11">
        <v>0.11</v>
      </c>
      <c r="F42" s="11">
        <v>2</v>
      </c>
      <c r="G42" s="11">
        <v>1</v>
      </c>
      <c r="H42" s="11">
        <v>0.11</v>
      </c>
      <c r="I42" s="11">
        <v>2</v>
      </c>
      <c r="J42" s="11">
        <v>0</v>
      </c>
      <c r="K42" s="11">
        <v>0</v>
      </c>
      <c r="L42" s="18">
        <v>0</v>
      </c>
      <c r="M42" s="7">
        <f t="shared" si="0"/>
        <v>0</v>
      </c>
      <c r="N42" s="1">
        <v>100</v>
      </c>
    </row>
    <row r="43" spans="1:14" ht="26.5">
      <c r="A43" s="11" t="s">
        <v>140</v>
      </c>
      <c r="B43" s="11" t="s">
        <v>141</v>
      </c>
      <c r="C43" s="11">
        <v>31159</v>
      </c>
      <c r="D43" s="11">
        <v>1</v>
      </c>
      <c r="E43" s="11">
        <v>0.11</v>
      </c>
      <c r="F43" s="11">
        <v>2</v>
      </c>
      <c r="G43" s="11">
        <v>1</v>
      </c>
      <c r="H43" s="11">
        <v>0.11</v>
      </c>
      <c r="I43" s="11">
        <v>2</v>
      </c>
      <c r="J43" s="11">
        <v>0</v>
      </c>
      <c r="K43" s="11">
        <v>0</v>
      </c>
      <c r="L43" s="18">
        <v>0</v>
      </c>
      <c r="M43" s="7">
        <f t="shared" si="0"/>
        <v>0</v>
      </c>
      <c r="N43" s="1">
        <v>0</v>
      </c>
    </row>
    <row r="44" spans="1:14" ht="26.5">
      <c r="A44" s="11" t="s">
        <v>142</v>
      </c>
      <c r="B44" s="11" t="s">
        <v>143</v>
      </c>
      <c r="C44" s="11">
        <v>31159</v>
      </c>
      <c r="D44" s="11">
        <v>1</v>
      </c>
      <c r="E44" s="11">
        <v>0.11</v>
      </c>
      <c r="F44" s="11">
        <v>2</v>
      </c>
      <c r="G44" s="11">
        <v>1</v>
      </c>
      <c r="H44" s="11">
        <v>0.11</v>
      </c>
      <c r="I44" s="11">
        <v>2</v>
      </c>
      <c r="J44" s="11">
        <v>0</v>
      </c>
      <c r="K44" s="11">
        <v>0</v>
      </c>
      <c r="L44" s="18">
        <v>0</v>
      </c>
      <c r="M44" s="7">
        <f t="shared" si="0"/>
        <v>0</v>
      </c>
      <c r="N44" s="1">
        <v>30</v>
      </c>
    </row>
    <row r="45" spans="1:14" ht="26.5">
      <c r="A45" s="11" t="s">
        <v>144</v>
      </c>
      <c r="B45" s="11" t="s">
        <v>145</v>
      </c>
      <c r="C45" s="11">
        <v>31159</v>
      </c>
      <c r="D45" s="11">
        <v>1</v>
      </c>
      <c r="E45" s="11">
        <v>0.55000000000000004</v>
      </c>
      <c r="F45" s="11">
        <v>10</v>
      </c>
      <c r="G45" s="11">
        <v>1</v>
      </c>
      <c r="H45" s="11">
        <v>0.55000000000000004</v>
      </c>
      <c r="I45" s="11">
        <v>10</v>
      </c>
      <c r="J45" s="11">
        <v>0</v>
      </c>
      <c r="K45" s="11">
        <v>0</v>
      </c>
      <c r="L45" s="18">
        <v>3.101</v>
      </c>
      <c r="M45" s="7">
        <f t="shared" si="0"/>
        <v>31.009999999999998</v>
      </c>
      <c r="N45" s="1">
        <v>80</v>
      </c>
    </row>
    <row r="46" spans="1:14" ht="26.5">
      <c r="A46" s="11" t="s">
        <v>146</v>
      </c>
      <c r="B46" s="11" t="s">
        <v>147</v>
      </c>
      <c r="C46" s="11">
        <v>31159</v>
      </c>
      <c r="D46" s="11">
        <v>1</v>
      </c>
      <c r="E46" s="11">
        <v>0.11</v>
      </c>
      <c r="F46" s="11">
        <v>2</v>
      </c>
      <c r="G46" s="11">
        <v>1</v>
      </c>
      <c r="H46" s="11">
        <v>0.11</v>
      </c>
      <c r="I46" s="11">
        <v>2</v>
      </c>
      <c r="J46" s="11">
        <v>0</v>
      </c>
      <c r="K46" s="11">
        <v>0</v>
      </c>
      <c r="L46" s="18">
        <v>0</v>
      </c>
      <c r="M46" s="7">
        <f t="shared" si="0"/>
        <v>0</v>
      </c>
      <c r="N46" s="1">
        <v>50</v>
      </c>
    </row>
    <row r="47" spans="1:14" ht="26.5">
      <c r="A47" s="11" t="s">
        <v>148</v>
      </c>
      <c r="B47" s="11" t="s">
        <v>149</v>
      </c>
      <c r="C47" s="11">
        <v>31159</v>
      </c>
      <c r="D47" s="11">
        <v>1</v>
      </c>
      <c r="E47" s="11">
        <v>0.11</v>
      </c>
      <c r="F47" s="11">
        <v>2</v>
      </c>
      <c r="G47" s="11">
        <v>1</v>
      </c>
      <c r="H47" s="11">
        <v>0.11</v>
      </c>
      <c r="I47" s="11">
        <v>2</v>
      </c>
      <c r="J47" s="11">
        <v>0</v>
      </c>
      <c r="K47" s="11">
        <v>0</v>
      </c>
      <c r="L47" s="18">
        <v>0</v>
      </c>
      <c r="M47" s="7">
        <f t="shared" si="0"/>
        <v>0</v>
      </c>
      <c r="N47" s="1">
        <v>0</v>
      </c>
    </row>
    <row r="48" spans="1:14" ht="26.5">
      <c r="A48" s="11" t="s">
        <v>150</v>
      </c>
      <c r="B48" s="11" t="s">
        <v>151</v>
      </c>
      <c r="C48" s="11">
        <v>31159</v>
      </c>
      <c r="D48" s="11">
        <v>1</v>
      </c>
      <c r="E48" s="11">
        <v>0.11</v>
      </c>
      <c r="F48" s="11">
        <v>2</v>
      </c>
      <c r="G48" s="11">
        <v>1</v>
      </c>
      <c r="H48" s="11">
        <v>0.11</v>
      </c>
      <c r="I48" s="11">
        <v>2</v>
      </c>
      <c r="J48" s="11">
        <v>0</v>
      </c>
      <c r="K48" s="11">
        <v>0</v>
      </c>
      <c r="L48" s="18">
        <v>0</v>
      </c>
      <c r="M48" s="7">
        <f t="shared" si="0"/>
        <v>0</v>
      </c>
      <c r="N48" s="1">
        <v>0</v>
      </c>
    </row>
    <row r="49" spans="1:14" ht="26.5">
      <c r="A49" s="11" t="s">
        <v>152</v>
      </c>
      <c r="B49" s="11" t="s">
        <v>153</v>
      </c>
      <c r="C49" s="11">
        <v>31159</v>
      </c>
      <c r="D49" s="11">
        <v>1</v>
      </c>
      <c r="E49" s="11">
        <v>0.11</v>
      </c>
      <c r="F49" s="11">
        <v>2</v>
      </c>
      <c r="G49" s="11">
        <v>1</v>
      </c>
      <c r="H49" s="11">
        <v>0.11</v>
      </c>
      <c r="I49" s="11">
        <v>2</v>
      </c>
      <c r="J49" s="11">
        <v>0</v>
      </c>
      <c r="K49" s="11">
        <v>0</v>
      </c>
      <c r="L49" s="18">
        <v>0</v>
      </c>
      <c r="M49" s="7">
        <f t="shared" si="0"/>
        <v>0</v>
      </c>
      <c r="N49" s="1">
        <v>0</v>
      </c>
    </row>
    <row r="50" spans="1:14" ht="26.5">
      <c r="A50" s="11" t="s">
        <v>154</v>
      </c>
      <c r="B50" s="11" t="s">
        <v>155</v>
      </c>
      <c r="C50" s="11">
        <v>31159</v>
      </c>
      <c r="D50" s="11">
        <v>1</v>
      </c>
      <c r="E50" s="11">
        <v>0.11</v>
      </c>
      <c r="F50" s="11">
        <v>2</v>
      </c>
      <c r="G50" s="11">
        <v>1</v>
      </c>
      <c r="H50" s="11">
        <v>0.11</v>
      </c>
      <c r="I50" s="11">
        <v>2</v>
      </c>
      <c r="J50" s="11">
        <v>0</v>
      </c>
      <c r="K50" s="11">
        <v>0</v>
      </c>
      <c r="L50" s="18">
        <v>0</v>
      </c>
      <c r="M50" s="7">
        <f t="shared" si="0"/>
        <v>0</v>
      </c>
      <c r="N50" s="1">
        <v>0</v>
      </c>
    </row>
    <row r="51" spans="1:14" ht="26.5">
      <c r="A51" s="11" t="s">
        <v>156</v>
      </c>
      <c r="B51" s="11" t="s">
        <v>157</v>
      </c>
      <c r="C51" s="11">
        <v>31159</v>
      </c>
      <c r="D51" s="11">
        <v>1</v>
      </c>
      <c r="E51" s="11">
        <v>0.11</v>
      </c>
      <c r="F51" s="11">
        <v>2</v>
      </c>
      <c r="G51" s="11">
        <v>1</v>
      </c>
      <c r="H51" s="11">
        <v>0.11</v>
      </c>
      <c r="I51" s="11">
        <v>2</v>
      </c>
      <c r="J51" s="11">
        <v>0</v>
      </c>
      <c r="K51" s="11">
        <v>0</v>
      </c>
      <c r="L51" s="18">
        <v>0</v>
      </c>
      <c r="M51" s="7">
        <f t="shared" si="0"/>
        <v>0</v>
      </c>
      <c r="N51" s="1">
        <v>100</v>
      </c>
    </row>
    <row r="52" spans="1:14" ht="26.5">
      <c r="A52" s="11" t="s">
        <v>158</v>
      </c>
      <c r="B52" s="11" t="s">
        <v>159</v>
      </c>
      <c r="C52" s="11">
        <v>31159</v>
      </c>
      <c r="D52" s="11">
        <v>1</v>
      </c>
      <c r="E52" s="11">
        <v>0.11</v>
      </c>
      <c r="F52" s="11">
        <v>2</v>
      </c>
      <c r="G52" s="11">
        <v>0</v>
      </c>
      <c r="H52" s="11">
        <v>0</v>
      </c>
      <c r="I52" s="11">
        <v>0</v>
      </c>
      <c r="J52" s="11">
        <v>0</v>
      </c>
      <c r="K52" s="11">
        <v>0.11</v>
      </c>
      <c r="L52" s="18">
        <v>0</v>
      </c>
      <c r="M52" s="7">
        <f t="shared" si="0"/>
        <v>0</v>
      </c>
      <c r="N52" s="1">
        <v>0</v>
      </c>
    </row>
    <row r="53" spans="1:14" ht="26.5">
      <c r="A53" s="11" t="s">
        <v>160</v>
      </c>
      <c r="B53" s="11" t="s">
        <v>161</v>
      </c>
      <c r="C53" s="11">
        <v>31159</v>
      </c>
      <c r="D53" s="11">
        <v>1</v>
      </c>
      <c r="E53" s="11">
        <v>0.27</v>
      </c>
      <c r="F53" s="11">
        <v>5</v>
      </c>
      <c r="G53" s="11">
        <v>1</v>
      </c>
      <c r="H53" s="11">
        <v>0.27</v>
      </c>
      <c r="I53" s="11">
        <v>5</v>
      </c>
      <c r="J53" s="11">
        <v>0</v>
      </c>
      <c r="K53" s="11">
        <v>0</v>
      </c>
      <c r="L53" s="18">
        <v>0</v>
      </c>
      <c r="M53" s="7">
        <f t="shared" si="0"/>
        <v>0</v>
      </c>
      <c r="N53" s="1" t="s">
        <v>446</v>
      </c>
    </row>
    <row r="54" spans="1:14" ht="26.5">
      <c r="A54" s="11" t="s">
        <v>162</v>
      </c>
      <c r="B54" s="11" t="s">
        <v>163</v>
      </c>
      <c r="C54" s="11">
        <v>31159</v>
      </c>
      <c r="D54" s="11">
        <v>1</v>
      </c>
      <c r="E54" s="11">
        <v>0.27</v>
      </c>
      <c r="F54" s="11">
        <v>5</v>
      </c>
      <c r="G54" s="11">
        <v>1</v>
      </c>
      <c r="H54" s="11">
        <v>0.27</v>
      </c>
      <c r="I54" s="11">
        <v>5</v>
      </c>
      <c r="J54" s="11">
        <v>0</v>
      </c>
      <c r="K54" s="11">
        <v>0</v>
      </c>
      <c r="L54" s="18">
        <v>0</v>
      </c>
      <c r="M54" s="7">
        <f t="shared" si="0"/>
        <v>0</v>
      </c>
      <c r="N54" s="1" t="s">
        <v>446</v>
      </c>
    </row>
    <row r="55" spans="1:14" ht="26.5">
      <c r="A55" s="11" t="s">
        <v>164</v>
      </c>
      <c r="B55" s="11" t="s">
        <v>165</v>
      </c>
      <c r="C55" s="11">
        <v>31159</v>
      </c>
      <c r="D55" s="11">
        <v>1</v>
      </c>
      <c r="E55" s="11">
        <v>0.27</v>
      </c>
      <c r="F55" s="11">
        <v>5</v>
      </c>
      <c r="G55" s="11">
        <v>1</v>
      </c>
      <c r="H55" s="11">
        <v>0.27</v>
      </c>
      <c r="I55" s="11">
        <v>5</v>
      </c>
      <c r="J55" s="11">
        <v>0</v>
      </c>
      <c r="K55" s="11">
        <v>0</v>
      </c>
      <c r="L55" s="18">
        <v>0</v>
      </c>
      <c r="M55" s="7">
        <f t="shared" si="0"/>
        <v>0</v>
      </c>
      <c r="N55" s="1">
        <v>30</v>
      </c>
    </row>
    <row r="56" spans="1:14" ht="26.5">
      <c r="A56" s="11" t="s">
        <v>166</v>
      </c>
      <c r="B56" s="11" t="s">
        <v>167</v>
      </c>
      <c r="C56" s="11">
        <v>31159</v>
      </c>
      <c r="D56" s="11">
        <v>1</v>
      </c>
      <c r="E56" s="11">
        <v>0.27</v>
      </c>
      <c r="F56" s="11">
        <v>5</v>
      </c>
      <c r="G56" s="11">
        <v>1</v>
      </c>
      <c r="H56" s="11">
        <v>0.27</v>
      </c>
      <c r="I56" s="11">
        <v>5</v>
      </c>
      <c r="J56" s="11">
        <v>0</v>
      </c>
      <c r="K56" s="11">
        <v>0</v>
      </c>
      <c r="L56" s="18">
        <v>0</v>
      </c>
      <c r="M56" s="7">
        <f t="shared" si="0"/>
        <v>0</v>
      </c>
      <c r="N56" s="1">
        <v>0</v>
      </c>
    </row>
    <row r="57" spans="1:14" ht="26.5">
      <c r="A57" s="11" t="s">
        <v>168</v>
      </c>
      <c r="B57" s="11" t="s">
        <v>169</v>
      </c>
      <c r="C57" s="11">
        <v>31159</v>
      </c>
      <c r="D57" s="11">
        <v>1</v>
      </c>
      <c r="E57" s="11">
        <v>0.27</v>
      </c>
      <c r="F57" s="11">
        <v>5</v>
      </c>
      <c r="G57" s="11">
        <v>1</v>
      </c>
      <c r="H57" s="11">
        <v>0.27</v>
      </c>
      <c r="I57" s="11">
        <v>5</v>
      </c>
      <c r="J57" s="11">
        <v>0</v>
      </c>
      <c r="K57" s="11">
        <v>0</v>
      </c>
      <c r="L57" s="18">
        <v>0</v>
      </c>
      <c r="M57" s="7">
        <f t="shared" si="0"/>
        <v>0</v>
      </c>
      <c r="N57" s="1">
        <v>0</v>
      </c>
    </row>
    <row r="58" spans="1:14" ht="26.5">
      <c r="A58" s="11" t="s">
        <v>170</v>
      </c>
      <c r="B58" s="11" t="s">
        <v>171</v>
      </c>
      <c r="C58" s="11">
        <v>31159</v>
      </c>
      <c r="D58" s="11">
        <v>1</v>
      </c>
      <c r="E58" s="11">
        <v>0.27</v>
      </c>
      <c r="F58" s="11">
        <v>5</v>
      </c>
      <c r="G58" s="11">
        <v>1</v>
      </c>
      <c r="H58" s="11">
        <v>0.27</v>
      </c>
      <c r="I58" s="11">
        <v>5</v>
      </c>
      <c r="J58" s="11">
        <v>0</v>
      </c>
      <c r="K58" s="11">
        <v>0</v>
      </c>
      <c r="L58" s="18">
        <v>0</v>
      </c>
      <c r="M58" s="7">
        <f t="shared" si="0"/>
        <v>0</v>
      </c>
      <c r="N58" s="1">
        <v>0</v>
      </c>
    </row>
    <row r="59" spans="1:14" ht="26.5">
      <c r="A59" s="11" t="s">
        <v>172</v>
      </c>
      <c r="B59" s="11" t="s">
        <v>173</v>
      </c>
      <c r="C59" s="11">
        <v>31159</v>
      </c>
      <c r="D59" s="11">
        <v>1</v>
      </c>
      <c r="E59" s="11">
        <v>0.27</v>
      </c>
      <c r="F59" s="11">
        <v>5</v>
      </c>
      <c r="G59" s="11">
        <v>1</v>
      </c>
      <c r="H59" s="11">
        <v>0.27</v>
      </c>
      <c r="I59" s="11">
        <v>5</v>
      </c>
      <c r="J59" s="11">
        <v>0</v>
      </c>
      <c r="K59" s="11">
        <v>0</v>
      </c>
      <c r="L59" s="18">
        <v>0</v>
      </c>
      <c r="M59" s="7">
        <f t="shared" si="0"/>
        <v>0</v>
      </c>
      <c r="N59" s="1">
        <v>0</v>
      </c>
    </row>
    <row r="60" spans="1:14" ht="26.5">
      <c r="A60" s="11" t="s">
        <v>174</v>
      </c>
      <c r="B60" s="11" t="s">
        <v>175</v>
      </c>
      <c r="C60" s="11">
        <v>31159</v>
      </c>
      <c r="D60" s="11">
        <v>1</v>
      </c>
      <c r="E60" s="11">
        <v>0.27</v>
      </c>
      <c r="F60" s="11">
        <v>5</v>
      </c>
      <c r="G60" s="11">
        <v>1</v>
      </c>
      <c r="H60" s="11">
        <v>0.27</v>
      </c>
      <c r="I60" s="11">
        <v>5</v>
      </c>
      <c r="J60" s="11">
        <v>0</v>
      </c>
      <c r="K60" s="11">
        <v>0</v>
      </c>
      <c r="L60" s="18">
        <v>1.45</v>
      </c>
      <c r="M60" s="7">
        <f t="shared" si="0"/>
        <v>28.999999999999996</v>
      </c>
      <c r="N60" s="1">
        <v>100</v>
      </c>
    </row>
    <row r="61" spans="1:14" ht="26.5">
      <c r="A61" s="11" t="s">
        <v>176</v>
      </c>
      <c r="B61" s="11" t="s">
        <v>177</v>
      </c>
      <c r="C61" s="11">
        <v>31159</v>
      </c>
      <c r="D61" s="11">
        <v>1</v>
      </c>
      <c r="E61" s="11">
        <v>0.27</v>
      </c>
      <c r="F61" s="11">
        <v>5</v>
      </c>
      <c r="G61" s="11">
        <v>1</v>
      </c>
      <c r="H61" s="11">
        <v>0.27</v>
      </c>
      <c r="I61" s="11">
        <v>5</v>
      </c>
      <c r="J61" s="11">
        <v>0</v>
      </c>
      <c r="K61" s="11">
        <v>0</v>
      </c>
      <c r="L61" s="18">
        <v>0</v>
      </c>
      <c r="M61" s="7">
        <f t="shared" si="0"/>
        <v>0</v>
      </c>
      <c r="N61" s="1">
        <v>100</v>
      </c>
    </row>
    <row r="62" spans="1:14" ht="26.5">
      <c r="A62" s="11" t="s">
        <v>178</v>
      </c>
      <c r="B62" s="11" t="s">
        <v>179</v>
      </c>
      <c r="C62" s="11">
        <v>31159</v>
      </c>
      <c r="D62" s="11">
        <v>1</v>
      </c>
      <c r="E62" s="11">
        <v>0.27</v>
      </c>
      <c r="F62" s="11">
        <v>5</v>
      </c>
      <c r="G62" s="11">
        <v>0</v>
      </c>
      <c r="H62" s="11">
        <v>0</v>
      </c>
      <c r="I62" s="11">
        <v>0</v>
      </c>
      <c r="J62" s="11">
        <v>0</v>
      </c>
      <c r="K62" s="11">
        <v>0.27</v>
      </c>
      <c r="L62" s="18">
        <v>1.5</v>
      </c>
      <c r="M62" s="7">
        <f t="shared" si="0"/>
        <v>30</v>
      </c>
      <c r="N62" s="1">
        <v>70</v>
      </c>
    </row>
    <row r="63" spans="1:14" ht="26.5">
      <c r="A63" s="11" t="s">
        <v>180</v>
      </c>
      <c r="B63" s="11" t="s">
        <v>181</v>
      </c>
      <c r="C63" s="11">
        <v>31159</v>
      </c>
      <c r="D63" s="11">
        <v>1</v>
      </c>
      <c r="E63" s="11">
        <v>0.55000000000000004</v>
      </c>
      <c r="F63" s="11">
        <v>10</v>
      </c>
      <c r="G63" s="11">
        <v>0</v>
      </c>
      <c r="H63" s="11">
        <v>0</v>
      </c>
      <c r="I63" s="11">
        <v>0</v>
      </c>
      <c r="J63" s="11">
        <v>0</v>
      </c>
      <c r="K63" s="11">
        <v>0.55000000000000004</v>
      </c>
      <c r="L63" s="18">
        <v>0</v>
      </c>
      <c r="M63" s="7">
        <f t="shared" si="0"/>
        <v>0</v>
      </c>
      <c r="N63" s="1">
        <v>0</v>
      </c>
    </row>
    <row r="64" spans="1:14" ht="26.5">
      <c r="A64" s="11" t="s">
        <v>182</v>
      </c>
      <c r="B64" s="11" t="s">
        <v>183</v>
      </c>
      <c r="C64" s="11">
        <v>31159</v>
      </c>
      <c r="D64" s="11">
        <v>1</v>
      </c>
      <c r="E64" s="11">
        <v>0.27</v>
      </c>
      <c r="F64" s="11">
        <v>5</v>
      </c>
      <c r="G64" s="11">
        <v>0</v>
      </c>
      <c r="H64" s="11">
        <v>0</v>
      </c>
      <c r="I64" s="11">
        <v>0</v>
      </c>
      <c r="J64" s="11">
        <v>1</v>
      </c>
      <c r="K64" s="11">
        <v>0.27</v>
      </c>
      <c r="L64" s="18">
        <v>0</v>
      </c>
      <c r="M64" s="7">
        <f t="shared" si="0"/>
        <v>0</v>
      </c>
      <c r="N64" s="1">
        <v>0</v>
      </c>
    </row>
    <row r="65" spans="1:14">
      <c r="A65" s="11" t="s">
        <v>184</v>
      </c>
      <c r="B65" s="11" t="s">
        <v>185</v>
      </c>
      <c r="C65" s="11">
        <v>31171</v>
      </c>
      <c r="D65" s="11">
        <v>1</v>
      </c>
      <c r="E65" s="11">
        <v>0.11</v>
      </c>
      <c r="F65" s="11">
        <v>2</v>
      </c>
      <c r="G65" s="11">
        <v>1</v>
      </c>
      <c r="H65" s="11">
        <v>0.11</v>
      </c>
      <c r="I65" s="11">
        <v>2</v>
      </c>
      <c r="J65" s="11">
        <v>0</v>
      </c>
      <c r="K65" s="11">
        <v>0</v>
      </c>
      <c r="L65" s="18">
        <v>0</v>
      </c>
      <c r="M65" s="7">
        <f t="shared" si="0"/>
        <v>0</v>
      </c>
      <c r="N65" s="1">
        <v>0</v>
      </c>
    </row>
    <row r="66" spans="1:14">
      <c r="A66" s="11" t="s">
        <v>186</v>
      </c>
      <c r="B66" s="11" t="s">
        <v>187</v>
      </c>
      <c r="C66" s="11">
        <v>31171</v>
      </c>
      <c r="D66" s="11">
        <v>1</v>
      </c>
      <c r="E66" s="11">
        <v>0.11</v>
      </c>
      <c r="F66" s="11">
        <v>2</v>
      </c>
      <c r="G66" s="11">
        <v>1</v>
      </c>
      <c r="H66" s="11">
        <v>0.11</v>
      </c>
      <c r="I66" s="11">
        <v>2</v>
      </c>
      <c r="J66" s="11">
        <v>0</v>
      </c>
      <c r="K66" s="11">
        <v>0</v>
      </c>
      <c r="L66" s="18">
        <v>0</v>
      </c>
      <c r="M66" s="7">
        <f t="shared" si="0"/>
        <v>0</v>
      </c>
      <c r="N66" s="1">
        <v>0</v>
      </c>
    </row>
    <row r="67" spans="1:14">
      <c r="A67" s="11" t="s">
        <v>188</v>
      </c>
      <c r="B67" s="11" t="s">
        <v>189</v>
      </c>
      <c r="C67" s="11">
        <v>31171</v>
      </c>
      <c r="D67" s="11">
        <v>1</v>
      </c>
      <c r="E67" s="11">
        <v>0.16</v>
      </c>
      <c r="F67" s="11">
        <v>3</v>
      </c>
      <c r="G67" s="11">
        <v>0</v>
      </c>
      <c r="H67" s="11">
        <v>0</v>
      </c>
      <c r="I67" s="11">
        <v>0</v>
      </c>
      <c r="J67" s="11">
        <v>0</v>
      </c>
      <c r="K67" s="11">
        <v>0.16</v>
      </c>
      <c r="L67" s="18">
        <v>0</v>
      </c>
      <c r="M67" s="7">
        <f t="shared" si="0"/>
        <v>0</v>
      </c>
      <c r="N67" s="1">
        <v>0</v>
      </c>
    </row>
    <row r="68" spans="1:14">
      <c r="A68" s="11" t="s">
        <v>190</v>
      </c>
      <c r="B68" s="11" t="s">
        <v>191</v>
      </c>
      <c r="C68" s="11">
        <v>31171</v>
      </c>
      <c r="D68" s="11">
        <v>1</v>
      </c>
      <c r="E68" s="11">
        <v>0.27</v>
      </c>
      <c r="F68" s="11">
        <v>5</v>
      </c>
      <c r="G68" s="11">
        <v>0</v>
      </c>
      <c r="H68" s="11">
        <v>0</v>
      </c>
      <c r="I68" s="11">
        <v>0</v>
      </c>
      <c r="J68" s="11">
        <v>0</v>
      </c>
      <c r="K68" s="11">
        <v>0.27</v>
      </c>
      <c r="L68" s="18">
        <v>1.5</v>
      </c>
      <c r="M68" s="7">
        <f t="shared" si="0"/>
        <v>30</v>
      </c>
      <c r="N68" s="1">
        <v>100</v>
      </c>
    </row>
    <row r="69" spans="1:14">
      <c r="A69" s="11">
        <v>1</v>
      </c>
      <c r="B69" s="80" t="s">
        <v>192</v>
      </c>
      <c r="C69" s="81"/>
      <c r="D69" s="12">
        <v>0</v>
      </c>
      <c r="E69" s="12">
        <v>0</v>
      </c>
      <c r="F69" s="11">
        <v>0</v>
      </c>
      <c r="G69" s="12">
        <v>0</v>
      </c>
      <c r="H69" s="12">
        <v>0</v>
      </c>
      <c r="I69" s="11">
        <v>0</v>
      </c>
      <c r="J69" s="12">
        <v>0</v>
      </c>
      <c r="K69" s="12">
        <v>0</v>
      </c>
      <c r="L69" s="18">
        <v>0</v>
      </c>
      <c r="M69" s="7">
        <v>0</v>
      </c>
      <c r="N69" s="1">
        <v>0</v>
      </c>
    </row>
    <row r="70" spans="1:14" ht="39.5">
      <c r="A70" s="11" t="s">
        <v>193</v>
      </c>
      <c r="B70" s="11" t="s">
        <v>194</v>
      </c>
      <c r="C70" s="11">
        <v>31122</v>
      </c>
      <c r="D70" s="11">
        <v>1</v>
      </c>
      <c r="E70" s="11">
        <v>0.11</v>
      </c>
      <c r="F70" s="11">
        <v>2</v>
      </c>
      <c r="G70" s="11">
        <v>1</v>
      </c>
      <c r="H70" s="11">
        <v>0</v>
      </c>
      <c r="I70" s="11">
        <v>0</v>
      </c>
      <c r="J70" s="11">
        <v>1</v>
      </c>
      <c r="K70" s="11">
        <v>0.11</v>
      </c>
      <c r="L70" s="18">
        <v>2</v>
      </c>
      <c r="M70" s="7">
        <f t="shared" si="0"/>
        <v>100</v>
      </c>
      <c r="N70" s="1">
        <v>100</v>
      </c>
    </row>
    <row r="71" spans="1:14" ht="26.5">
      <c r="A71" s="11" t="s">
        <v>196</v>
      </c>
      <c r="B71" s="11" t="s">
        <v>197</v>
      </c>
      <c r="C71" s="11">
        <v>31123</v>
      </c>
      <c r="D71" s="11">
        <v>1</v>
      </c>
      <c r="E71" s="11">
        <v>0.08</v>
      </c>
      <c r="F71" s="11">
        <v>1.4</v>
      </c>
      <c r="G71" s="11">
        <v>1</v>
      </c>
      <c r="H71" s="11">
        <v>0</v>
      </c>
      <c r="I71" s="11">
        <v>0</v>
      </c>
      <c r="J71" s="11">
        <v>1</v>
      </c>
      <c r="K71" s="11">
        <v>0.08</v>
      </c>
      <c r="L71" s="18">
        <v>1.1238699999999999</v>
      </c>
      <c r="M71" s="7">
        <f t="shared" ref="M71:M114" si="1">L71/F71*100</f>
        <v>80.276428571428568</v>
      </c>
      <c r="N71" s="1">
        <v>90</v>
      </c>
    </row>
    <row r="72" spans="1:14">
      <c r="A72" s="11"/>
      <c r="B72" s="18"/>
      <c r="C72" s="20"/>
      <c r="D72" s="19">
        <f>SUM(D6:D71)</f>
        <v>65</v>
      </c>
      <c r="E72" s="19">
        <f t="shared" ref="E72:N72" si="2">SUM(E6:E71)</f>
        <v>49.910000000000025</v>
      </c>
      <c r="F72" s="19">
        <f t="shared" si="2"/>
        <v>911.4</v>
      </c>
      <c r="G72" s="19">
        <f t="shared" si="2"/>
        <v>54</v>
      </c>
      <c r="H72" s="19">
        <f t="shared" si="2"/>
        <v>6.9199999999999964</v>
      </c>
      <c r="I72" s="19">
        <f t="shared" si="2"/>
        <v>127</v>
      </c>
      <c r="J72" s="19">
        <f t="shared" si="2"/>
        <v>7</v>
      </c>
      <c r="K72" s="19">
        <f t="shared" si="2"/>
        <v>42.980000000000004</v>
      </c>
      <c r="L72" s="19">
        <f t="shared" si="2"/>
        <v>173.18448000000006</v>
      </c>
      <c r="M72" s="19">
        <f>L72/F72*100</f>
        <v>19.002027649769595</v>
      </c>
      <c r="N72" s="19">
        <f t="shared" si="2"/>
        <v>2105</v>
      </c>
    </row>
    <row r="73" spans="1:14">
      <c r="A73" s="13">
        <v>5</v>
      </c>
      <c r="B73" s="99" t="s">
        <v>198</v>
      </c>
      <c r="C73" s="101"/>
      <c r="D73" s="15"/>
      <c r="E73" s="15"/>
      <c r="F73" s="13">
        <v>15</v>
      </c>
      <c r="G73" s="15"/>
      <c r="H73" s="15"/>
      <c r="I73" s="13">
        <v>15</v>
      </c>
      <c r="J73" s="15"/>
      <c r="K73" s="15"/>
      <c r="L73" s="14">
        <v>4.9244000000000003</v>
      </c>
      <c r="M73" s="7">
        <f>L73/F73*100</f>
        <v>32.829333333333338</v>
      </c>
      <c r="N73" s="1"/>
    </row>
    <row r="74" spans="1:14" ht="26.5">
      <c r="A74" s="11" t="s">
        <v>199</v>
      </c>
      <c r="B74" s="11" t="s">
        <v>200</v>
      </c>
      <c r="C74" s="11">
        <v>31159</v>
      </c>
      <c r="D74" s="11">
        <v>1</v>
      </c>
      <c r="E74" s="11">
        <v>0.27</v>
      </c>
      <c r="F74" s="11">
        <v>5</v>
      </c>
      <c r="G74" s="11">
        <v>1</v>
      </c>
      <c r="H74" s="11">
        <v>0.27</v>
      </c>
      <c r="I74" s="11">
        <v>5</v>
      </c>
      <c r="J74" s="11">
        <v>0</v>
      </c>
      <c r="K74" s="11">
        <v>0</v>
      </c>
      <c r="L74" s="18">
        <v>0</v>
      </c>
      <c r="M74" s="7">
        <f t="shared" si="1"/>
        <v>0</v>
      </c>
      <c r="N74" s="1">
        <v>70</v>
      </c>
    </row>
    <row r="75" spans="1:14" ht="26.5">
      <c r="A75" s="11" t="s">
        <v>201</v>
      </c>
      <c r="B75" s="11" t="s">
        <v>202</v>
      </c>
      <c r="C75" s="11">
        <v>31159</v>
      </c>
      <c r="D75" s="11">
        <v>1</v>
      </c>
      <c r="E75" s="11">
        <v>0.27</v>
      </c>
      <c r="F75" s="11">
        <v>5</v>
      </c>
      <c r="G75" s="11">
        <v>1</v>
      </c>
      <c r="H75" s="11">
        <v>0.27</v>
      </c>
      <c r="I75" s="11">
        <v>5</v>
      </c>
      <c r="J75" s="11">
        <v>0</v>
      </c>
      <c r="K75" s="11">
        <v>0</v>
      </c>
      <c r="L75" s="18">
        <v>4.9244000000000003</v>
      </c>
      <c r="M75" s="7">
        <f t="shared" si="1"/>
        <v>98.488000000000014</v>
      </c>
      <c r="N75" s="1">
        <v>100</v>
      </c>
    </row>
    <row r="76" spans="1:14" ht="26.5">
      <c r="A76" s="11" t="s">
        <v>203</v>
      </c>
      <c r="B76" s="11" t="s">
        <v>204</v>
      </c>
      <c r="C76" s="11">
        <v>31159</v>
      </c>
      <c r="D76" s="11">
        <v>1</v>
      </c>
      <c r="E76" s="11">
        <v>0.27</v>
      </c>
      <c r="F76" s="11">
        <v>5</v>
      </c>
      <c r="G76" s="11">
        <v>1</v>
      </c>
      <c r="H76" s="11">
        <v>0.27</v>
      </c>
      <c r="I76" s="11">
        <v>5</v>
      </c>
      <c r="J76" s="11">
        <v>0</v>
      </c>
      <c r="K76" s="11">
        <v>0</v>
      </c>
      <c r="L76" s="18">
        <v>0</v>
      </c>
      <c r="M76" s="7">
        <f t="shared" si="1"/>
        <v>0</v>
      </c>
      <c r="N76" s="1">
        <v>0</v>
      </c>
    </row>
    <row r="77" spans="1:14">
      <c r="A77" s="11"/>
      <c r="B77" s="18"/>
      <c r="C77" s="21"/>
      <c r="D77" s="19">
        <f>SUM(D74:D76)</f>
        <v>3</v>
      </c>
      <c r="E77" s="19">
        <f t="shared" ref="E77:N77" si="3">SUM(E74:E76)</f>
        <v>0.81</v>
      </c>
      <c r="F77" s="19">
        <f t="shared" si="3"/>
        <v>15</v>
      </c>
      <c r="G77" s="19">
        <f t="shared" si="3"/>
        <v>3</v>
      </c>
      <c r="H77" s="19">
        <f t="shared" si="3"/>
        <v>0.81</v>
      </c>
      <c r="I77" s="19">
        <f t="shared" si="3"/>
        <v>15</v>
      </c>
      <c r="J77" s="19">
        <f t="shared" si="3"/>
        <v>0</v>
      </c>
      <c r="K77" s="19">
        <f t="shared" si="3"/>
        <v>0</v>
      </c>
      <c r="L77" s="19">
        <f t="shared" si="3"/>
        <v>4.9244000000000003</v>
      </c>
      <c r="M77" s="19">
        <f>L77/F77*100</f>
        <v>32.829333333333338</v>
      </c>
      <c r="N77" s="19">
        <f t="shared" si="3"/>
        <v>170</v>
      </c>
    </row>
    <row r="78" spans="1:14">
      <c r="A78" s="13">
        <v>3</v>
      </c>
      <c r="B78" s="99" t="s">
        <v>205</v>
      </c>
      <c r="C78" s="100"/>
      <c r="D78" s="15">
        <v>36</v>
      </c>
      <c r="E78" s="15"/>
      <c r="F78" s="13">
        <v>578</v>
      </c>
      <c r="G78" s="15"/>
      <c r="H78" s="15"/>
      <c r="I78" s="13">
        <v>5</v>
      </c>
      <c r="J78" s="15"/>
      <c r="K78" s="15"/>
      <c r="L78" s="14">
        <v>116.61020000000001</v>
      </c>
      <c r="M78" s="7">
        <f t="shared" si="1"/>
        <v>20.174775086505193</v>
      </c>
      <c r="N78" s="1"/>
    </row>
    <row r="79" spans="1:14" ht="39.5">
      <c r="A79" s="11" t="s">
        <v>206</v>
      </c>
      <c r="B79" s="11" t="s">
        <v>207</v>
      </c>
      <c r="C79" s="11">
        <v>31159</v>
      </c>
      <c r="D79" s="11">
        <v>1</v>
      </c>
      <c r="E79" s="11">
        <v>0.27</v>
      </c>
      <c r="F79" s="11">
        <v>5</v>
      </c>
      <c r="G79" s="11">
        <v>1</v>
      </c>
      <c r="H79" s="11">
        <v>0.27</v>
      </c>
      <c r="I79" s="11">
        <v>5</v>
      </c>
      <c r="J79" s="11">
        <v>0</v>
      </c>
      <c r="K79" s="11">
        <v>0</v>
      </c>
      <c r="L79" s="18">
        <v>1.5</v>
      </c>
      <c r="M79" s="7">
        <f t="shared" si="1"/>
        <v>30</v>
      </c>
      <c r="N79" s="1">
        <v>35</v>
      </c>
    </row>
    <row r="80" spans="1:14" ht="26.5">
      <c r="A80" s="11" t="s">
        <v>208</v>
      </c>
      <c r="B80" s="11" t="s">
        <v>209</v>
      </c>
      <c r="C80" s="11">
        <v>31159</v>
      </c>
      <c r="D80" s="11">
        <v>1</v>
      </c>
      <c r="E80" s="11">
        <v>0.82</v>
      </c>
      <c r="F80" s="11">
        <v>15</v>
      </c>
      <c r="G80" s="11">
        <v>0</v>
      </c>
      <c r="H80" s="11">
        <v>0</v>
      </c>
      <c r="I80" s="11">
        <v>0</v>
      </c>
      <c r="J80" s="11">
        <v>0</v>
      </c>
      <c r="K80" s="11">
        <v>0.82</v>
      </c>
      <c r="L80" s="18">
        <v>0</v>
      </c>
      <c r="M80" s="7">
        <f t="shared" si="1"/>
        <v>0</v>
      </c>
      <c r="N80" s="1">
        <v>20</v>
      </c>
    </row>
    <row r="81" spans="1:14" ht="26.5">
      <c r="A81" s="11" t="s">
        <v>210</v>
      </c>
      <c r="B81" s="11" t="s">
        <v>211</v>
      </c>
      <c r="C81" s="11">
        <v>31159</v>
      </c>
      <c r="D81" s="11">
        <v>1</v>
      </c>
      <c r="E81" s="11">
        <v>0.55000000000000004</v>
      </c>
      <c r="F81" s="11">
        <v>10</v>
      </c>
      <c r="G81" s="11">
        <v>1</v>
      </c>
      <c r="H81" s="11">
        <v>0.14000000000000001</v>
      </c>
      <c r="I81" s="11">
        <v>2.5</v>
      </c>
      <c r="J81" s="11">
        <v>1</v>
      </c>
      <c r="K81" s="11">
        <v>0.14000000000000001</v>
      </c>
      <c r="L81" s="18">
        <v>0</v>
      </c>
      <c r="M81" s="7">
        <f t="shared" si="1"/>
        <v>0</v>
      </c>
      <c r="N81" s="1">
        <v>0</v>
      </c>
    </row>
    <row r="82" spans="1:14" ht="26.5">
      <c r="A82" s="11" t="s">
        <v>213</v>
      </c>
      <c r="B82" s="11" t="s">
        <v>214</v>
      </c>
      <c r="C82" s="11">
        <v>31159</v>
      </c>
      <c r="D82" s="11">
        <v>1</v>
      </c>
      <c r="E82" s="11">
        <v>0.55000000000000004</v>
      </c>
      <c r="F82" s="11">
        <v>10</v>
      </c>
      <c r="G82" s="11">
        <v>1</v>
      </c>
      <c r="H82" s="11">
        <v>0.14000000000000001</v>
      </c>
      <c r="I82" s="11">
        <v>2.5</v>
      </c>
      <c r="J82" s="11">
        <v>1</v>
      </c>
      <c r="K82" s="11">
        <v>0.14000000000000001</v>
      </c>
      <c r="L82" s="18">
        <v>0</v>
      </c>
      <c r="M82" s="7">
        <f t="shared" si="1"/>
        <v>0</v>
      </c>
      <c r="N82" s="1">
        <v>0</v>
      </c>
    </row>
    <row r="83" spans="1:14">
      <c r="A83" s="11" t="s">
        <v>215</v>
      </c>
      <c r="B83" s="11" t="s">
        <v>216</v>
      </c>
      <c r="C83" s="11">
        <v>31159</v>
      </c>
      <c r="D83" s="11">
        <v>1</v>
      </c>
      <c r="E83" s="11">
        <v>1.1000000000000001</v>
      </c>
      <c r="F83" s="11">
        <v>20</v>
      </c>
      <c r="G83" s="11">
        <v>1</v>
      </c>
      <c r="H83" s="11">
        <v>0.27</v>
      </c>
      <c r="I83" s="11">
        <v>5</v>
      </c>
      <c r="J83" s="11">
        <v>1</v>
      </c>
      <c r="K83" s="11">
        <v>0.27</v>
      </c>
      <c r="L83" s="18">
        <v>6.3322000000000003</v>
      </c>
      <c r="M83" s="7">
        <f t="shared" si="1"/>
        <v>31.661000000000001</v>
      </c>
      <c r="N83" s="1">
        <v>90</v>
      </c>
    </row>
    <row r="84" spans="1:14" ht="26.5">
      <c r="A84" s="11" t="s">
        <v>217</v>
      </c>
      <c r="B84" s="11" t="s">
        <v>218</v>
      </c>
      <c r="C84" s="11">
        <v>31159</v>
      </c>
      <c r="D84" s="11">
        <v>1</v>
      </c>
      <c r="E84" s="11">
        <v>1.1499999999999999</v>
      </c>
      <c r="F84" s="11">
        <v>21</v>
      </c>
      <c r="G84" s="11">
        <v>1</v>
      </c>
      <c r="H84" s="11">
        <v>0.28999999999999998</v>
      </c>
      <c r="I84" s="11">
        <v>5.25</v>
      </c>
      <c r="J84" s="11">
        <v>1</v>
      </c>
      <c r="K84" s="11">
        <v>0.28999999999999998</v>
      </c>
      <c r="L84" s="18">
        <v>0</v>
      </c>
      <c r="M84" s="7">
        <f t="shared" si="1"/>
        <v>0</v>
      </c>
      <c r="N84" s="1">
        <v>0</v>
      </c>
    </row>
    <row r="85" spans="1:14" ht="26.5">
      <c r="A85" s="11" t="s">
        <v>219</v>
      </c>
      <c r="B85" s="11" t="s">
        <v>220</v>
      </c>
      <c r="C85" s="11">
        <v>31159</v>
      </c>
      <c r="D85" s="11">
        <v>1</v>
      </c>
      <c r="E85" s="11">
        <v>0.55000000000000004</v>
      </c>
      <c r="F85" s="11">
        <v>10</v>
      </c>
      <c r="G85" s="11">
        <v>1</v>
      </c>
      <c r="H85" s="11">
        <v>0.14000000000000001</v>
      </c>
      <c r="I85" s="11">
        <v>2.5</v>
      </c>
      <c r="J85" s="11">
        <v>1</v>
      </c>
      <c r="K85" s="11">
        <v>0.14000000000000001</v>
      </c>
      <c r="L85" s="18">
        <v>3</v>
      </c>
      <c r="M85" s="7">
        <f t="shared" si="1"/>
        <v>30</v>
      </c>
      <c r="N85" s="1">
        <v>50</v>
      </c>
    </row>
    <row r="86" spans="1:14" ht="26.5">
      <c r="A86" s="11" t="s">
        <v>221</v>
      </c>
      <c r="B86" s="11" t="s">
        <v>222</v>
      </c>
      <c r="C86" s="11">
        <v>31159</v>
      </c>
      <c r="D86" s="11">
        <v>1</v>
      </c>
      <c r="E86" s="11">
        <v>1.1000000000000001</v>
      </c>
      <c r="F86" s="11">
        <v>20</v>
      </c>
      <c r="G86" s="11">
        <v>1</v>
      </c>
      <c r="H86" s="11">
        <v>0.27</v>
      </c>
      <c r="I86" s="11">
        <v>5</v>
      </c>
      <c r="J86" s="11">
        <v>1</v>
      </c>
      <c r="K86" s="11">
        <v>0.27</v>
      </c>
      <c r="L86" s="18">
        <v>6</v>
      </c>
      <c r="M86" s="7">
        <f t="shared" si="1"/>
        <v>30</v>
      </c>
      <c r="N86" s="1">
        <v>50</v>
      </c>
    </row>
    <row r="87" spans="1:14" ht="39.5">
      <c r="A87" s="11" t="s">
        <v>223</v>
      </c>
      <c r="B87" s="11" t="s">
        <v>224</v>
      </c>
      <c r="C87" s="11">
        <v>31159</v>
      </c>
      <c r="D87" s="11">
        <v>1</v>
      </c>
      <c r="E87" s="11">
        <v>0.55000000000000004</v>
      </c>
      <c r="F87" s="11">
        <v>10</v>
      </c>
      <c r="G87" s="11">
        <v>1</v>
      </c>
      <c r="H87" s="11">
        <v>0.14000000000000001</v>
      </c>
      <c r="I87" s="11">
        <v>2.5</v>
      </c>
      <c r="J87" s="11">
        <v>1</v>
      </c>
      <c r="K87" s="11">
        <v>0.14000000000000001</v>
      </c>
      <c r="L87" s="18">
        <v>0</v>
      </c>
      <c r="M87" s="7">
        <f t="shared" si="1"/>
        <v>0</v>
      </c>
      <c r="N87" s="1">
        <v>0</v>
      </c>
    </row>
    <row r="88" spans="1:14">
      <c r="A88" s="11" t="s">
        <v>225</v>
      </c>
      <c r="B88" s="11" t="s">
        <v>226</v>
      </c>
      <c r="C88" s="11">
        <v>31159</v>
      </c>
      <c r="D88" s="11">
        <v>1</v>
      </c>
      <c r="E88" s="11">
        <v>0.55000000000000004</v>
      </c>
      <c r="F88" s="11">
        <v>10</v>
      </c>
      <c r="G88" s="11">
        <v>1</v>
      </c>
      <c r="H88" s="11">
        <v>0</v>
      </c>
      <c r="I88" s="11">
        <v>0</v>
      </c>
      <c r="J88" s="11">
        <v>1</v>
      </c>
      <c r="K88" s="11">
        <v>0.55000000000000004</v>
      </c>
      <c r="L88" s="18">
        <v>3</v>
      </c>
      <c r="M88" s="7">
        <f t="shared" si="1"/>
        <v>30</v>
      </c>
      <c r="N88" s="1">
        <v>40</v>
      </c>
    </row>
    <row r="89" spans="1:14" ht="26.5">
      <c r="A89" s="11" t="s">
        <v>227</v>
      </c>
      <c r="B89" s="11" t="s">
        <v>228</v>
      </c>
      <c r="C89" s="11">
        <v>31159</v>
      </c>
      <c r="D89" s="11">
        <v>1</v>
      </c>
      <c r="E89" s="11">
        <v>2.31</v>
      </c>
      <c r="F89" s="11">
        <v>42</v>
      </c>
      <c r="G89" s="11">
        <v>1</v>
      </c>
      <c r="H89" s="11">
        <v>0.57999999999999996</v>
      </c>
      <c r="I89" s="11">
        <v>10.5</v>
      </c>
      <c r="J89" s="11">
        <v>1</v>
      </c>
      <c r="K89" s="11">
        <v>0.57999999999999996</v>
      </c>
      <c r="L89" s="18">
        <v>13.003</v>
      </c>
      <c r="M89" s="7">
        <f t="shared" si="1"/>
        <v>30.959523809523809</v>
      </c>
      <c r="N89" s="1">
        <v>35</v>
      </c>
    </row>
    <row r="90" spans="1:14" ht="26.5">
      <c r="A90" s="11" t="s">
        <v>229</v>
      </c>
      <c r="B90" s="11" t="s">
        <v>230</v>
      </c>
      <c r="C90" s="11">
        <v>31159</v>
      </c>
      <c r="D90" s="11">
        <v>1</v>
      </c>
      <c r="E90" s="11">
        <v>1.37</v>
      </c>
      <c r="F90" s="11">
        <v>25</v>
      </c>
      <c r="G90" s="11">
        <v>1</v>
      </c>
      <c r="H90" s="11">
        <v>0.34</v>
      </c>
      <c r="I90" s="11">
        <v>6.25</v>
      </c>
      <c r="J90" s="11">
        <v>1</v>
      </c>
      <c r="K90" s="11">
        <v>0.34</v>
      </c>
      <c r="L90" s="18">
        <v>7.8322000000000003</v>
      </c>
      <c r="M90" s="7">
        <f t="shared" si="1"/>
        <v>31.328800000000001</v>
      </c>
      <c r="N90" s="1">
        <v>50</v>
      </c>
    </row>
    <row r="91" spans="1:14" ht="26.5">
      <c r="A91" s="11" t="s">
        <v>231</v>
      </c>
      <c r="B91" s="11" t="s">
        <v>232</v>
      </c>
      <c r="C91" s="11">
        <v>31159</v>
      </c>
      <c r="D91" s="11">
        <v>1</v>
      </c>
      <c r="E91" s="11">
        <v>1.1000000000000001</v>
      </c>
      <c r="F91" s="11">
        <v>20</v>
      </c>
      <c r="G91" s="11">
        <v>1</v>
      </c>
      <c r="H91" s="11">
        <v>0.27</v>
      </c>
      <c r="I91" s="11">
        <v>5</v>
      </c>
      <c r="J91" s="11">
        <v>1</v>
      </c>
      <c r="K91" s="11">
        <v>0.27</v>
      </c>
      <c r="L91" s="18">
        <v>0</v>
      </c>
      <c r="M91" s="7">
        <f t="shared" si="1"/>
        <v>0</v>
      </c>
      <c r="N91" s="1">
        <v>80</v>
      </c>
    </row>
    <row r="92" spans="1:14" ht="26.5">
      <c r="A92" s="11" t="s">
        <v>233</v>
      </c>
      <c r="B92" s="11" t="s">
        <v>234</v>
      </c>
      <c r="C92" s="11">
        <v>31159</v>
      </c>
      <c r="D92" s="11">
        <v>1</v>
      </c>
      <c r="E92" s="11">
        <v>1.92</v>
      </c>
      <c r="F92" s="11">
        <v>35</v>
      </c>
      <c r="G92" s="11">
        <v>1</v>
      </c>
      <c r="H92" s="11">
        <v>0.48</v>
      </c>
      <c r="I92" s="11">
        <v>8.75</v>
      </c>
      <c r="J92" s="11">
        <v>1</v>
      </c>
      <c r="K92" s="11">
        <v>0.48</v>
      </c>
      <c r="L92" s="18">
        <v>10.8794</v>
      </c>
      <c r="M92" s="7">
        <f t="shared" si="1"/>
        <v>31.084</v>
      </c>
      <c r="N92" s="1">
        <v>70</v>
      </c>
    </row>
    <row r="93" spans="1:14" ht="26.5">
      <c r="A93" s="11" t="s">
        <v>235</v>
      </c>
      <c r="B93" s="11" t="s">
        <v>236</v>
      </c>
      <c r="C93" s="11">
        <v>31159</v>
      </c>
      <c r="D93" s="11">
        <v>1</v>
      </c>
      <c r="E93" s="11">
        <v>1.1000000000000001</v>
      </c>
      <c r="F93" s="11">
        <v>20</v>
      </c>
      <c r="G93" s="11">
        <v>1</v>
      </c>
      <c r="H93" s="11">
        <v>0.27</v>
      </c>
      <c r="I93" s="11">
        <v>5</v>
      </c>
      <c r="J93" s="11">
        <v>1</v>
      </c>
      <c r="K93" s="11">
        <v>0.27</v>
      </c>
      <c r="L93" s="18">
        <v>6</v>
      </c>
      <c r="M93" s="7">
        <f t="shared" si="1"/>
        <v>30</v>
      </c>
      <c r="N93" s="1">
        <v>40</v>
      </c>
    </row>
    <row r="94" spans="1:14">
      <c r="A94" s="11" t="s">
        <v>237</v>
      </c>
      <c r="B94" s="11" t="s">
        <v>238</v>
      </c>
      <c r="C94" s="11">
        <v>31159</v>
      </c>
      <c r="D94" s="11">
        <v>1</v>
      </c>
      <c r="E94" s="11">
        <v>2.2000000000000002</v>
      </c>
      <c r="F94" s="11">
        <v>40</v>
      </c>
      <c r="G94" s="11">
        <v>1</v>
      </c>
      <c r="H94" s="11">
        <v>0.55000000000000004</v>
      </c>
      <c r="I94" s="11">
        <v>10</v>
      </c>
      <c r="J94" s="11">
        <v>1</v>
      </c>
      <c r="K94" s="11">
        <v>0.55000000000000004</v>
      </c>
      <c r="L94" s="18">
        <v>12.35</v>
      </c>
      <c r="M94" s="7">
        <f t="shared" si="1"/>
        <v>30.874999999999996</v>
      </c>
      <c r="N94" s="1">
        <v>45</v>
      </c>
    </row>
    <row r="95" spans="1:14" ht="26.5">
      <c r="A95" s="11" t="s">
        <v>239</v>
      </c>
      <c r="B95" s="11" t="s">
        <v>240</v>
      </c>
      <c r="C95" s="11">
        <v>31159</v>
      </c>
      <c r="D95" s="11">
        <v>1</v>
      </c>
      <c r="E95" s="11">
        <v>1.1000000000000001</v>
      </c>
      <c r="F95" s="11">
        <v>20</v>
      </c>
      <c r="G95" s="11">
        <v>1</v>
      </c>
      <c r="H95" s="11">
        <v>0.27</v>
      </c>
      <c r="I95" s="11">
        <v>5</v>
      </c>
      <c r="J95" s="11">
        <v>1</v>
      </c>
      <c r="K95" s="11">
        <v>0.27</v>
      </c>
      <c r="L95" s="18">
        <v>6.2633999999999999</v>
      </c>
      <c r="M95" s="7">
        <f t="shared" si="1"/>
        <v>31.317</v>
      </c>
      <c r="N95" s="1">
        <v>35</v>
      </c>
    </row>
    <row r="96" spans="1:14" ht="26.5">
      <c r="A96" s="11" t="s">
        <v>241</v>
      </c>
      <c r="B96" s="11" t="s">
        <v>242</v>
      </c>
      <c r="C96" s="11">
        <v>31159</v>
      </c>
      <c r="D96" s="11">
        <v>1</v>
      </c>
      <c r="E96" s="11">
        <v>1.1000000000000001</v>
      </c>
      <c r="F96" s="11">
        <v>20</v>
      </c>
      <c r="G96" s="11">
        <v>1</v>
      </c>
      <c r="H96" s="11">
        <v>0.27</v>
      </c>
      <c r="I96" s="11">
        <v>5</v>
      </c>
      <c r="J96" s="11">
        <v>1</v>
      </c>
      <c r="K96" s="11">
        <v>0.27</v>
      </c>
      <c r="L96" s="18">
        <v>6</v>
      </c>
      <c r="M96" s="7">
        <f t="shared" si="1"/>
        <v>30</v>
      </c>
      <c r="N96" s="1">
        <v>50</v>
      </c>
    </row>
    <row r="97" spans="1:14" ht="39.5">
      <c r="A97" s="11" t="s">
        <v>243</v>
      </c>
      <c r="B97" s="11" t="s">
        <v>244</v>
      </c>
      <c r="C97" s="11">
        <v>31159</v>
      </c>
      <c r="D97" s="11">
        <v>1</v>
      </c>
      <c r="E97" s="11">
        <v>0.27</v>
      </c>
      <c r="F97" s="11">
        <v>5</v>
      </c>
      <c r="G97" s="11">
        <v>1</v>
      </c>
      <c r="H97" s="11">
        <v>7.0000000000000007E-2</v>
      </c>
      <c r="I97" s="11">
        <v>1.25</v>
      </c>
      <c r="J97" s="11">
        <v>1</v>
      </c>
      <c r="K97" s="11">
        <v>7.0000000000000007E-2</v>
      </c>
      <c r="L97" s="18">
        <v>0</v>
      </c>
      <c r="M97" s="7">
        <f t="shared" si="1"/>
        <v>0</v>
      </c>
      <c r="N97" s="1">
        <v>0</v>
      </c>
    </row>
    <row r="98" spans="1:14">
      <c r="A98" s="11" t="s">
        <v>245</v>
      </c>
      <c r="B98" s="11" t="s">
        <v>246</v>
      </c>
      <c r="C98" s="11">
        <v>31159</v>
      </c>
      <c r="D98" s="11">
        <v>1</v>
      </c>
      <c r="E98" s="11">
        <v>0.55000000000000004</v>
      </c>
      <c r="F98" s="11">
        <v>10</v>
      </c>
      <c r="G98" s="11">
        <v>1</v>
      </c>
      <c r="H98" s="11">
        <v>0.14000000000000001</v>
      </c>
      <c r="I98" s="11">
        <v>2.5</v>
      </c>
      <c r="J98" s="11">
        <v>1</v>
      </c>
      <c r="K98" s="11">
        <v>0.14000000000000001</v>
      </c>
      <c r="L98" s="18">
        <v>3</v>
      </c>
      <c r="M98" s="7">
        <f t="shared" si="1"/>
        <v>30</v>
      </c>
      <c r="N98" s="1">
        <v>50</v>
      </c>
    </row>
    <row r="99" spans="1:14">
      <c r="A99" s="11" t="s">
        <v>247</v>
      </c>
      <c r="B99" s="11" t="s">
        <v>248</v>
      </c>
      <c r="C99" s="11">
        <v>31159</v>
      </c>
      <c r="D99" s="11">
        <v>1</v>
      </c>
      <c r="E99" s="11">
        <v>0.55000000000000004</v>
      </c>
      <c r="F99" s="11">
        <v>10</v>
      </c>
      <c r="G99" s="11">
        <v>1</v>
      </c>
      <c r="H99" s="11">
        <v>0.14000000000000001</v>
      </c>
      <c r="I99" s="11">
        <v>2.5</v>
      </c>
      <c r="J99" s="11">
        <v>1</v>
      </c>
      <c r="K99" s="11">
        <v>0.14000000000000001</v>
      </c>
      <c r="L99" s="18">
        <v>3</v>
      </c>
      <c r="M99" s="7">
        <f t="shared" si="1"/>
        <v>30</v>
      </c>
      <c r="N99" s="1">
        <v>90</v>
      </c>
    </row>
    <row r="100" spans="1:14" ht="26.5">
      <c r="A100" s="11" t="s">
        <v>249</v>
      </c>
      <c r="B100" s="11" t="s">
        <v>250</v>
      </c>
      <c r="C100" s="11">
        <v>31159</v>
      </c>
      <c r="D100" s="11">
        <v>1</v>
      </c>
      <c r="E100" s="11">
        <v>0.99</v>
      </c>
      <c r="F100" s="11">
        <v>18</v>
      </c>
      <c r="G100" s="11">
        <v>1</v>
      </c>
      <c r="H100" s="11">
        <v>0.25</v>
      </c>
      <c r="I100" s="11">
        <v>4.5</v>
      </c>
      <c r="J100" s="11">
        <v>1</v>
      </c>
      <c r="K100" s="11">
        <v>0.25</v>
      </c>
      <c r="L100" s="18">
        <v>5.65</v>
      </c>
      <c r="M100" s="7">
        <f t="shared" si="1"/>
        <v>31.388888888888889</v>
      </c>
      <c r="N100" s="1">
        <v>50</v>
      </c>
    </row>
    <row r="101" spans="1:14" ht="26.5">
      <c r="A101" s="11" t="s">
        <v>251</v>
      </c>
      <c r="B101" s="11" t="s">
        <v>252</v>
      </c>
      <c r="C101" s="11">
        <v>31159</v>
      </c>
      <c r="D101" s="11">
        <v>1</v>
      </c>
      <c r="E101" s="11">
        <v>0.82</v>
      </c>
      <c r="F101" s="11">
        <v>15</v>
      </c>
      <c r="G101" s="11">
        <v>1</v>
      </c>
      <c r="H101" s="11">
        <v>0.21</v>
      </c>
      <c r="I101" s="11">
        <v>3.75</v>
      </c>
      <c r="J101" s="11">
        <v>1</v>
      </c>
      <c r="K101" s="11">
        <v>0.21</v>
      </c>
      <c r="L101" s="18">
        <v>0</v>
      </c>
      <c r="M101" s="7">
        <f t="shared" si="1"/>
        <v>0</v>
      </c>
      <c r="N101" s="1">
        <v>0</v>
      </c>
    </row>
    <row r="102" spans="1:14">
      <c r="A102" s="11" t="s">
        <v>253</v>
      </c>
      <c r="B102" s="11" t="s">
        <v>254</v>
      </c>
      <c r="C102" s="11">
        <v>31159</v>
      </c>
      <c r="D102" s="11">
        <v>1</v>
      </c>
      <c r="E102" s="11">
        <v>0.82</v>
      </c>
      <c r="F102" s="11">
        <v>15</v>
      </c>
      <c r="G102" s="11">
        <v>1</v>
      </c>
      <c r="H102" s="11">
        <v>0.21</v>
      </c>
      <c r="I102" s="11">
        <v>3.75</v>
      </c>
      <c r="J102" s="11">
        <v>1</v>
      </c>
      <c r="K102" s="11">
        <v>0.21</v>
      </c>
      <c r="L102" s="18">
        <v>4.5</v>
      </c>
      <c r="M102" s="7">
        <f t="shared" si="1"/>
        <v>30</v>
      </c>
      <c r="N102" s="1">
        <v>40</v>
      </c>
    </row>
    <row r="103" spans="1:14">
      <c r="A103" s="11" t="s">
        <v>255</v>
      </c>
      <c r="B103" s="11" t="s">
        <v>256</v>
      </c>
      <c r="C103" s="11">
        <v>31159</v>
      </c>
      <c r="D103" s="11">
        <v>1</v>
      </c>
      <c r="E103" s="11">
        <v>0.27</v>
      </c>
      <c r="F103" s="11">
        <v>5</v>
      </c>
      <c r="G103" s="11">
        <v>1</v>
      </c>
      <c r="H103" s="11">
        <v>7.0000000000000007E-2</v>
      </c>
      <c r="I103" s="11">
        <v>1.25</v>
      </c>
      <c r="J103" s="11">
        <v>1</v>
      </c>
      <c r="K103" s="11">
        <v>7.0000000000000007E-2</v>
      </c>
      <c r="L103" s="18">
        <v>0</v>
      </c>
      <c r="M103" s="7">
        <f t="shared" si="1"/>
        <v>0</v>
      </c>
      <c r="N103" s="1">
        <v>0</v>
      </c>
    </row>
    <row r="104" spans="1:14" ht="26.5">
      <c r="A104" s="11" t="s">
        <v>257</v>
      </c>
      <c r="B104" s="11" t="s">
        <v>258</v>
      </c>
      <c r="C104" s="11">
        <v>31159</v>
      </c>
      <c r="D104" s="11">
        <v>1</v>
      </c>
      <c r="E104" s="11">
        <v>1.65</v>
      </c>
      <c r="F104" s="11">
        <v>30</v>
      </c>
      <c r="G104" s="11">
        <v>1</v>
      </c>
      <c r="H104" s="11">
        <v>0.41</v>
      </c>
      <c r="I104" s="11">
        <v>7.5</v>
      </c>
      <c r="J104" s="11">
        <v>1</v>
      </c>
      <c r="K104" s="11">
        <v>0.41</v>
      </c>
      <c r="L104" s="18">
        <v>9</v>
      </c>
      <c r="M104" s="7">
        <f t="shared" si="1"/>
        <v>30</v>
      </c>
      <c r="N104" s="1">
        <v>35</v>
      </c>
    </row>
    <row r="105" spans="1:14" ht="26.5">
      <c r="A105" s="11" t="s">
        <v>259</v>
      </c>
      <c r="B105" s="11" t="s">
        <v>260</v>
      </c>
      <c r="C105" s="11">
        <v>31159</v>
      </c>
      <c r="D105" s="11">
        <v>1</v>
      </c>
      <c r="E105" s="11">
        <v>0.55000000000000004</v>
      </c>
      <c r="F105" s="11">
        <v>10</v>
      </c>
      <c r="G105" s="11">
        <v>1</v>
      </c>
      <c r="H105" s="11">
        <v>0.14000000000000001</v>
      </c>
      <c r="I105" s="11">
        <v>2.5</v>
      </c>
      <c r="J105" s="11">
        <v>1</v>
      </c>
      <c r="K105" s="11">
        <v>0.14000000000000001</v>
      </c>
      <c r="L105" s="18">
        <v>0</v>
      </c>
      <c r="M105" s="7">
        <f t="shared" si="1"/>
        <v>0</v>
      </c>
      <c r="N105" s="1">
        <v>0</v>
      </c>
    </row>
    <row r="106" spans="1:14" ht="26.5">
      <c r="A106" s="11" t="s">
        <v>261</v>
      </c>
      <c r="B106" s="11" t="s">
        <v>262</v>
      </c>
      <c r="C106" s="11">
        <v>31159</v>
      </c>
      <c r="D106" s="11">
        <v>1</v>
      </c>
      <c r="E106" s="11">
        <v>0.27</v>
      </c>
      <c r="F106" s="11">
        <v>5</v>
      </c>
      <c r="G106" s="11">
        <v>1</v>
      </c>
      <c r="H106" s="11">
        <v>7.0000000000000007E-2</v>
      </c>
      <c r="I106" s="11">
        <v>1.25</v>
      </c>
      <c r="J106" s="11">
        <v>1</v>
      </c>
      <c r="K106" s="11">
        <v>7.0000000000000007E-2</v>
      </c>
      <c r="L106" s="18">
        <v>0</v>
      </c>
      <c r="M106" s="7">
        <f t="shared" si="1"/>
        <v>0</v>
      </c>
      <c r="N106" s="1">
        <v>0</v>
      </c>
    </row>
    <row r="107" spans="1:14" ht="26.5">
      <c r="A107" s="11" t="s">
        <v>263</v>
      </c>
      <c r="B107" s="11" t="s">
        <v>264</v>
      </c>
      <c r="C107" s="11">
        <v>31159</v>
      </c>
      <c r="D107" s="11">
        <v>1</v>
      </c>
      <c r="E107" s="11">
        <v>1.37</v>
      </c>
      <c r="F107" s="11">
        <v>25</v>
      </c>
      <c r="G107" s="11">
        <v>1</v>
      </c>
      <c r="H107" s="11">
        <v>0.34</v>
      </c>
      <c r="I107" s="11">
        <v>6.25</v>
      </c>
      <c r="J107" s="11">
        <v>1</v>
      </c>
      <c r="K107" s="11">
        <v>0.34</v>
      </c>
      <c r="L107" s="18">
        <v>0</v>
      </c>
      <c r="M107" s="7">
        <f t="shared" si="1"/>
        <v>0</v>
      </c>
      <c r="N107" s="1">
        <v>0</v>
      </c>
    </row>
    <row r="108" spans="1:14">
      <c r="A108" s="11" t="s">
        <v>265</v>
      </c>
      <c r="B108" s="11" t="s">
        <v>266</v>
      </c>
      <c r="C108" s="11">
        <v>31159</v>
      </c>
      <c r="D108" s="11">
        <v>1</v>
      </c>
      <c r="E108" s="11">
        <v>0.27</v>
      </c>
      <c r="F108" s="11">
        <v>5</v>
      </c>
      <c r="G108" s="11">
        <v>1</v>
      </c>
      <c r="H108" s="11">
        <v>7.0000000000000007E-2</v>
      </c>
      <c r="I108" s="11">
        <v>1.25</v>
      </c>
      <c r="J108" s="11">
        <v>1</v>
      </c>
      <c r="K108" s="11">
        <v>7.0000000000000007E-2</v>
      </c>
      <c r="L108" s="18">
        <v>1.5</v>
      </c>
      <c r="M108" s="7">
        <f t="shared" si="1"/>
        <v>30</v>
      </c>
      <c r="N108" s="1">
        <v>40</v>
      </c>
    </row>
    <row r="109" spans="1:14">
      <c r="A109" s="11" t="s">
        <v>267</v>
      </c>
      <c r="B109" s="11" t="s">
        <v>268</v>
      </c>
      <c r="C109" s="11">
        <v>31159</v>
      </c>
      <c r="D109" s="11">
        <v>1</v>
      </c>
      <c r="E109" s="11">
        <v>0.99</v>
      </c>
      <c r="F109" s="11">
        <v>18</v>
      </c>
      <c r="G109" s="11">
        <v>1</v>
      </c>
      <c r="H109" s="11">
        <v>0.25</v>
      </c>
      <c r="I109" s="11">
        <v>4.5</v>
      </c>
      <c r="J109" s="11">
        <v>1</v>
      </c>
      <c r="K109" s="11">
        <v>0.25</v>
      </c>
      <c r="L109" s="18">
        <v>0</v>
      </c>
      <c r="M109" s="7">
        <f t="shared" si="1"/>
        <v>0</v>
      </c>
      <c r="N109" s="1">
        <v>0</v>
      </c>
    </row>
    <row r="110" spans="1:14" ht="26.5">
      <c r="A110" s="11" t="s">
        <v>269</v>
      </c>
      <c r="B110" s="11" t="s">
        <v>270</v>
      </c>
      <c r="C110" s="11">
        <v>31159</v>
      </c>
      <c r="D110" s="11">
        <v>1</v>
      </c>
      <c r="E110" s="11">
        <v>0.99</v>
      </c>
      <c r="F110" s="11">
        <v>18</v>
      </c>
      <c r="G110" s="11">
        <v>1</v>
      </c>
      <c r="H110" s="11">
        <v>0.25</v>
      </c>
      <c r="I110" s="11">
        <v>4.5</v>
      </c>
      <c r="J110" s="11">
        <v>1</v>
      </c>
      <c r="K110" s="11">
        <v>0.25</v>
      </c>
      <c r="L110" s="18">
        <v>0</v>
      </c>
      <c r="M110" s="7">
        <f t="shared" si="1"/>
        <v>0</v>
      </c>
      <c r="N110" s="1">
        <v>0</v>
      </c>
    </row>
    <row r="111" spans="1:14">
      <c r="A111" s="11" t="s">
        <v>271</v>
      </c>
      <c r="B111" s="11" t="s">
        <v>272</v>
      </c>
      <c r="C111" s="11">
        <v>31159</v>
      </c>
      <c r="D111" s="11">
        <v>1</v>
      </c>
      <c r="E111" s="11">
        <v>0.33</v>
      </c>
      <c r="F111" s="11">
        <v>6</v>
      </c>
      <c r="G111" s="11">
        <v>1</v>
      </c>
      <c r="H111" s="11">
        <v>0.08</v>
      </c>
      <c r="I111" s="11">
        <v>1.5</v>
      </c>
      <c r="J111" s="11">
        <v>1</v>
      </c>
      <c r="K111" s="11">
        <v>0.08</v>
      </c>
      <c r="L111" s="18">
        <v>1.8</v>
      </c>
      <c r="M111" s="7">
        <f t="shared" si="1"/>
        <v>30</v>
      </c>
      <c r="N111" s="1">
        <v>60</v>
      </c>
    </row>
    <row r="112" spans="1:14">
      <c r="A112" s="11" t="s">
        <v>273</v>
      </c>
      <c r="B112" s="11" t="s">
        <v>274</v>
      </c>
      <c r="C112" s="11">
        <v>31159</v>
      </c>
      <c r="D112" s="11">
        <v>1</v>
      </c>
      <c r="E112" s="11">
        <v>0.55000000000000004</v>
      </c>
      <c r="F112" s="11">
        <v>10</v>
      </c>
      <c r="G112" s="11">
        <v>1</v>
      </c>
      <c r="H112" s="11">
        <v>0.14000000000000001</v>
      </c>
      <c r="I112" s="11">
        <v>2.5</v>
      </c>
      <c r="J112" s="11">
        <v>1</v>
      </c>
      <c r="K112" s="11">
        <v>0.14000000000000001</v>
      </c>
      <c r="L112" s="18">
        <v>3</v>
      </c>
      <c r="M112" s="7">
        <f t="shared" si="1"/>
        <v>30</v>
      </c>
      <c r="N112" s="1">
        <v>40</v>
      </c>
    </row>
    <row r="113" spans="1:14">
      <c r="A113" s="11" t="s">
        <v>275</v>
      </c>
      <c r="B113" s="11" t="s">
        <v>276</v>
      </c>
      <c r="C113" s="11">
        <v>31159</v>
      </c>
      <c r="D113" s="11">
        <v>1</v>
      </c>
      <c r="E113" s="11">
        <v>0.55000000000000004</v>
      </c>
      <c r="F113" s="11">
        <v>10</v>
      </c>
      <c r="G113" s="11">
        <v>1</v>
      </c>
      <c r="H113" s="11">
        <v>0.14000000000000001</v>
      </c>
      <c r="I113" s="11">
        <v>2.5</v>
      </c>
      <c r="J113" s="11">
        <v>1</v>
      </c>
      <c r="K113" s="11">
        <v>0.14000000000000001</v>
      </c>
      <c r="L113" s="18">
        <v>3</v>
      </c>
      <c r="M113" s="7">
        <f t="shared" si="1"/>
        <v>30</v>
      </c>
      <c r="N113" s="1">
        <v>40</v>
      </c>
    </row>
    <row r="114" spans="1:14" ht="26.5">
      <c r="A114" s="11" t="s">
        <v>277</v>
      </c>
      <c r="B114" s="11" t="s">
        <v>278</v>
      </c>
      <c r="C114" s="11">
        <v>31159</v>
      </c>
      <c r="D114" s="11">
        <v>1</v>
      </c>
      <c r="E114" s="11">
        <v>0.55000000000000004</v>
      </c>
      <c r="F114" s="11">
        <v>10</v>
      </c>
      <c r="G114" s="11">
        <v>1</v>
      </c>
      <c r="H114" s="11">
        <v>0.14000000000000001</v>
      </c>
      <c r="I114" s="11">
        <v>2.5</v>
      </c>
      <c r="J114" s="11">
        <v>1</v>
      </c>
      <c r="K114" s="11">
        <v>0.14000000000000001</v>
      </c>
      <c r="L114" s="18">
        <v>0</v>
      </c>
      <c r="M114" s="7">
        <f t="shared" si="1"/>
        <v>0</v>
      </c>
      <c r="N114" s="1">
        <v>0</v>
      </c>
    </row>
    <row r="115" spans="1:14">
      <c r="A115" s="18"/>
      <c r="B115" s="21"/>
      <c r="C115" s="21"/>
      <c r="D115" s="19">
        <f>SUM(D79:D114)</f>
        <v>36</v>
      </c>
      <c r="E115" s="19">
        <f t="shared" ref="E115:N115" si="4">SUM(E79:E114)</f>
        <v>31.73</v>
      </c>
      <c r="F115" s="19">
        <f t="shared" si="4"/>
        <v>578</v>
      </c>
      <c r="G115" s="19">
        <f t="shared" si="4"/>
        <v>35</v>
      </c>
      <c r="H115" s="19">
        <f t="shared" si="4"/>
        <v>7.8099999999999987</v>
      </c>
      <c r="I115" s="19">
        <f t="shared" si="4"/>
        <v>142</v>
      </c>
      <c r="J115" s="19">
        <f t="shared" si="4"/>
        <v>34</v>
      </c>
      <c r="K115" s="19">
        <f t="shared" si="4"/>
        <v>8.9100000000000019</v>
      </c>
      <c r="L115" s="19">
        <f t="shared" si="4"/>
        <v>116.61020000000001</v>
      </c>
      <c r="M115" s="19">
        <f>L115/F115*100</f>
        <v>20.174775086505193</v>
      </c>
      <c r="N115" s="19">
        <f t="shared" si="4"/>
        <v>1135</v>
      </c>
    </row>
    <row r="116" spans="1:14">
      <c r="A116" s="80" t="s">
        <v>279</v>
      </c>
      <c r="B116" s="81"/>
      <c r="C116" s="81"/>
      <c r="D116" s="11">
        <f t="shared" ref="D116:L116" si="5">D115+D73+D72</f>
        <v>101</v>
      </c>
      <c r="E116" s="11">
        <f t="shared" si="5"/>
        <v>81.640000000000029</v>
      </c>
      <c r="F116" s="11">
        <f t="shared" si="5"/>
        <v>1504.4</v>
      </c>
      <c r="G116" s="11">
        <f t="shared" si="5"/>
        <v>89</v>
      </c>
      <c r="H116" s="11">
        <f t="shared" si="5"/>
        <v>14.729999999999995</v>
      </c>
      <c r="I116" s="11">
        <f t="shared" si="5"/>
        <v>284</v>
      </c>
      <c r="J116" s="11">
        <f t="shared" si="5"/>
        <v>41</v>
      </c>
      <c r="K116" s="11">
        <f t="shared" si="5"/>
        <v>51.890000000000008</v>
      </c>
      <c r="L116" s="11">
        <f t="shared" si="5"/>
        <v>294.71908000000008</v>
      </c>
      <c r="M116" s="11">
        <f>L116/F116*100</f>
        <v>19.590473278383413</v>
      </c>
      <c r="N116" s="11">
        <f>N115+N73+N72</f>
        <v>3240</v>
      </c>
    </row>
    <row r="117" spans="1:14">
      <c r="A117" s="80" t="s">
        <v>280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7"/>
      <c r="N117" s="1"/>
    </row>
    <row r="118" spans="1:14">
      <c r="A118" s="13">
        <v>1</v>
      </c>
      <c r="B118" s="99" t="s">
        <v>192</v>
      </c>
      <c r="C118" s="100"/>
      <c r="D118" s="15"/>
      <c r="E118" s="15"/>
      <c r="F118" s="13">
        <v>73</v>
      </c>
      <c r="G118" s="15"/>
      <c r="H118" s="15"/>
      <c r="I118" s="13">
        <v>25.72</v>
      </c>
      <c r="J118" s="15"/>
      <c r="K118" s="15"/>
      <c r="L118" s="14">
        <v>20.9486147</v>
      </c>
      <c r="M118" s="16">
        <f>L118/F118*100</f>
        <v>28.696732465753428</v>
      </c>
      <c r="N118" s="1"/>
    </row>
    <row r="119" spans="1:14">
      <c r="A119" s="11" t="s">
        <v>281</v>
      </c>
      <c r="B119" s="11" t="s">
        <v>282</v>
      </c>
      <c r="C119" s="11">
        <v>21111</v>
      </c>
      <c r="D119" s="11">
        <v>0</v>
      </c>
      <c r="E119" s="11">
        <v>0.44</v>
      </c>
      <c r="F119" s="11">
        <v>7.99</v>
      </c>
      <c r="G119" s="11">
        <v>1</v>
      </c>
      <c r="H119" s="11">
        <v>0.18</v>
      </c>
      <c r="I119" s="11">
        <v>3.2</v>
      </c>
      <c r="J119" s="11">
        <v>1</v>
      </c>
      <c r="K119" s="11">
        <v>0.13</v>
      </c>
      <c r="L119" s="18">
        <v>3.6103999999999998</v>
      </c>
      <c r="M119" s="7">
        <f t="shared" ref="M119:M184" si="6">L119/F119*100</f>
        <v>45.186483103879851</v>
      </c>
      <c r="N119" s="1"/>
    </row>
    <row r="120" spans="1:14">
      <c r="A120" s="11" t="s">
        <v>284</v>
      </c>
      <c r="B120" s="11" t="s">
        <v>285</v>
      </c>
      <c r="C120" s="11">
        <v>21111</v>
      </c>
      <c r="D120" s="11">
        <v>0</v>
      </c>
      <c r="E120" s="11">
        <v>0.62</v>
      </c>
      <c r="F120" s="11">
        <v>11.29</v>
      </c>
      <c r="G120" s="11">
        <v>2</v>
      </c>
      <c r="H120" s="11">
        <v>0.25</v>
      </c>
      <c r="I120" s="11">
        <v>4.5199999999999996</v>
      </c>
      <c r="J120" s="11">
        <v>2</v>
      </c>
      <c r="K120" s="11">
        <v>0.19</v>
      </c>
      <c r="L120" s="18">
        <v>0</v>
      </c>
      <c r="M120" s="7">
        <f t="shared" si="6"/>
        <v>0</v>
      </c>
      <c r="N120" s="1"/>
    </row>
    <row r="121" spans="1:14" ht="26.5">
      <c r="A121" s="11" t="s">
        <v>286</v>
      </c>
      <c r="B121" s="11" t="s">
        <v>287</v>
      </c>
      <c r="C121" s="11">
        <v>22111</v>
      </c>
      <c r="D121" s="11">
        <v>1</v>
      </c>
      <c r="E121" s="11">
        <v>0.01</v>
      </c>
      <c r="F121" s="11">
        <v>0.18</v>
      </c>
      <c r="G121" s="11">
        <v>1</v>
      </c>
      <c r="H121" s="11">
        <v>0</v>
      </c>
      <c r="I121" s="11">
        <v>0.06</v>
      </c>
      <c r="J121" s="11">
        <v>1</v>
      </c>
      <c r="K121" s="11">
        <v>0</v>
      </c>
      <c r="L121" s="18">
        <v>0</v>
      </c>
      <c r="M121" s="7">
        <f t="shared" si="6"/>
        <v>0</v>
      </c>
      <c r="N121" s="1"/>
    </row>
    <row r="122" spans="1:14">
      <c r="A122" s="11" t="s">
        <v>288</v>
      </c>
      <c r="B122" s="11" t="s">
        <v>289</v>
      </c>
      <c r="C122" s="11">
        <v>22111</v>
      </c>
      <c r="D122" s="11">
        <v>1</v>
      </c>
      <c r="E122" s="11">
        <v>0.02</v>
      </c>
      <c r="F122" s="11">
        <v>0.36</v>
      </c>
      <c r="G122" s="11">
        <v>1</v>
      </c>
      <c r="H122" s="11">
        <v>0.01</v>
      </c>
      <c r="I122" s="11">
        <v>0.12</v>
      </c>
      <c r="J122" s="11">
        <v>1</v>
      </c>
      <c r="K122" s="11">
        <v>0.01</v>
      </c>
      <c r="L122" s="18">
        <v>0</v>
      </c>
      <c r="M122" s="7">
        <f t="shared" si="6"/>
        <v>0</v>
      </c>
      <c r="N122" s="1"/>
    </row>
    <row r="123" spans="1:14">
      <c r="A123" s="11" t="s">
        <v>290</v>
      </c>
      <c r="B123" s="11" t="s">
        <v>291</v>
      </c>
      <c r="C123" s="11">
        <v>28142</v>
      </c>
      <c r="D123" s="11">
        <v>1</v>
      </c>
      <c r="E123" s="11">
        <v>0.13</v>
      </c>
      <c r="F123" s="11">
        <v>2.4</v>
      </c>
      <c r="G123" s="11">
        <v>1</v>
      </c>
      <c r="H123" s="11">
        <v>0.04</v>
      </c>
      <c r="I123" s="11">
        <v>0.8</v>
      </c>
      <c r="J123" s="11">
        <v>1</v>
      </c>
      <c r="K123" s="11">
        <v>0.04</v>
      </c>
      <c r="L123" s="18">
        <v>0.67500000000000004</v>
      </c>
      <c r="M123" s="7">
        <f t="shared" si="6"/>
        <v>28.125000000000007</v>
      </c>
      <c r="N123" s="1"/>
    </row>
    <row r="124" spans="1:14">
      <c r="A124" s="11" t="s">
        <v>292</v>
      </c>
      <c r="B124" s="11" t="s">
        <v>293</v>
      </c>
      <c r="C124" s="11">
        <v>28142</v>
      </c>
      <c r="D124" s="11">
        <v>1</v>
      </c>
      <c r="E124" s="11">
        <v>0.23</v>
      </c>
      <c r="F124" s="11">
        <v>4.2</v>
      </c>
      <c r="G124" s="11">
        <v>1</v>
      </c>
      <c r="H124" s="11">
        <v>0.08</v>
      </c>
      <c r="I124" s="11">
        <v>1.4</v>
      </c>
      <c r="J124" s="11">
        <v>1</v>
      </c>
      <c r="K124" s="11">
        <v>0.08</v>
      </c>
      <c r="L124" s="18">
        <v>0.64</v>
      </c>
      <c r="M124" s="7">
        <f t="shared" si="6"/>
        <v>15.238095238095237</v>
      </c>
      <c r="N124" s="1"/>
    </row>
    <row r="125" spans="1:14">
      <c r="A125" s="11" t="s">
        <v>295</v>
      </c>
      <c r="B125" s="11" t="s">
        <v>296</v>
      </c>
      <c r="C125" s="11">
        <v>28143</v>
      </c>
      <c r="D125" s="11">
        <v>1</v>
      </c>
      <c r="E125" s="11">
        <v>0.11</v>
      </c>
      <c r="F125" s="11">
        <v>2</v>
      </c>
      <c r="G125" s="11">
        <v>1</v>
      </c>
      <c r="H125" s="11">
        <v>0.03</v>
      </c>
      <c r="I125" s="11">
        <v>0.6</v>
      </c>
      <c r="J125" s="11">
        <v>1</v>
      </c>
      <c r="K125" s="11">
        <v>0.03</v>
      </c>
      <c r="L125" s="18">
        <v>0.6</v>
      </c>
      <c r="M125" s="7">
        <f t="shared" si="6"/>
        <v>30</v>
      </c>
      <c r="N125" s="1"/>
    </row>
    <row r="126" spans="1:14" ht="26.5">
      <c r="A126" s="11" t="s">
        <v>297</v>
      </c>
      <c r="B126" s="11" t="s">
        <v>298</v>
      </c>
      <c r="C126" s="11">
        <v>22112</v>
      </c>
      <c r="D126" s="11">
        <v>1</v>
      </c>
      <c r="E126" s="11">
        <v>0.03</v>
      </c>
      <c r="F126" s="11">
        <v>0.6</v>
      </c>
      <c r="G126" s="11">
        <v>1</v>
      </c>
      <c r="H126" s="11">
        <v>0.01</v>
      </c>
      <c r="I126" s="11">
        <v>0.2</v>
      </c>
      <c r="J126" s="11">
        <v>1</v>
      </c>
      <c r="K126" s="11">
        <v>0.01</v>
      </c>
      <c r="L126" s="18">
        <v>0.35699999999999998</v>
      </c>
      <c r="M126" s="7">
        <f t="shared" si="6"/>
        <v>59.5</v>
      </c>
      <c r="N126" s="1"/>
    </row>
    <row r="127" spans="1:14" ht="26.5">
      <c r="A127" s="11" t="s">
        <v>299</v>
      </c>
      <c r="B127" s="11" t="s">
        <v>300</v>
      </c>
      <c r="C127" s="11">
        <v>21131</v>
      </c>
      <c r="D127" s="11">
        <v>3</v>
      </c>
      <c r="E127" s="11">
        <v>0.24</v>
      </c>
      <c r="F127" s="11">
        <v>4.32</v>
      </c>
      <c r="G127" s="11">
        <v>3</v>
      </c>
      <c r="H127" s="11">
        <v>0.08</v>
      </c>
      <c r="I127" s="11">
        <v>1.44</v>
      </c>
      <c r="J127" s="11">
        <v>3</v>
      </c>
      <c r="K127" s="11">
        <v>0.08</v>
      </c>
      <c r="L127" s="18">
        <v>0.64449999999999996</v>
      </c>
      <c r="M127" s="7">
        <f t="shared" si="6"/>
        <v>14.918981481481481</v>
      </c>
      <c r="N127" s="1"/>
    </row>
    <row r="128" spans="1:14">
      <c r="A128" s="11" t="s">
        <v>301</v>
      </c>
      <c r="B128" s="11" t="s">
        <v>302</v>
      </c>
      <c r="C128" s="11">
        <v>21132</v>
      </c>
      <c r="D128" s="11">
        <v>3</v>
      </c>
      <c r="E128" s="11">
        <v>0.04</v>
      </c>
      <c r="F128" s="11">
        <v>0.72</v>
      </c>
      <c r="G128" s="11">
        <v>3</v>
      </c>
      <c r="H128" s="11">
        <v>0.01</v>
      </c>
      <c r="I128" s="11">
        <v>0.24</v>
      </c>
      <c r="J128" s="11">
        <v>3</v>
      </c>
      <c r="K128" s="11">
        <v>0.01</v>
      </c>
      <c r="L128" s="18">
        <v>0.1</v>
      </c>
      <c r="M128" s="7">
        <f t="shared" si="6"/>
        <v>13.888888888888889</v>
      </c>
      <c r="N128" s="1"/>
    </row>
    <row r="129" spans="1:14">
      <c r="A129" s="11" t="s">
        <v>303</v>
      </c>
      <c r="B129" s="11" t="s">
        <v>304</v>
      </c>
      <c r="C129" s="11">
        <v>22212</v>
      </c>
      <c r="D129" s="11">
        <v>720</v>
      </c>
      <c r="E129" s="11">
        <v>0.08</v>
      </c>
      <c r="F129" s="11">
        <v>1.44</v>
      </c>
      <c r="G129" s="11">
        <v>1</v>
      </c>
      <c r="H129" s="11">
        <v>0</v>
      </c>
      <c r="I129" s="11">
        <v>0</v>
      </c>
      <c r="J129" s="11">
        <v>1</v>
      </c>
      <c r="K129" s="11">
        <v>0.08</v>
      </c>
      <c r="L129" s="18">
        <v>0.93264469999999999</v>
      </c>
      <c r="M129" s="7">
        <f t="shared" si="6"/>
        <v>64.76699305555556</v>
      </c>
      <c r="N129" s="1"/>
    </row>
    <row r="130" spans="1:14">
      <c r="A130" s="11" t="s">
        <v>306</v>
      </c>
      <c r="B130" s="11" t="s">
        <v>307</v>
      </c>
      <c r="C130" s="11">
        <v>21132</v>
      </c>
      <c r="D130" s="11">
        <v>1</v>
      </c>
      <c r="E130" s="11">
        <v>0.01</v>
      </c>
      <c r="F130" s="11">
        <v>0.24</v>
      </c>
      <c r="G130" s="11">
        <v>1</v>
      </c>
      <c r="H130" s="11">
        <v>0</v>
      </c>
      <c r="I130" s="11">
        <v>0.08</v>
      </c>
      <c r="J130" s="11">
        <v>1</v>
      </c>
      <c r="K130" s="11">
        <v>0</v>
      </c>
      <c r="L130" s="18">
        <v>0</v>
      </c>
      <c r="M130" s="7">
        <f t="shared" si="6"/>
        <v>0</v>
      </c>
      <c r="N130" s="1"/>
    </row>
    <row r="131" spans="1:14" ht="26.5">
      <c r="A131" s="11" t="s">
        <v>308</v>
      </c>
      <c r="B131" s="11" t="s">
        <v>309</v>
      </c>
      <c r="C131" s="11">
        <v>22314</v>
      </c>
      <c r="D131" s="11">
        <v>1</v>
      </c>
      <c r="E131" s="11">
        <v>0.02</v>
      </c>
      <c r="F131" s="11">
        <v>0.4</v>
      </c>
      <c r="G131" s="11">
        <v>1</v>
      </c>
      <c r="H131" s="11">
        <v>0.01</v>
      </c>
      <c r="I131" s="11">
        <v>0.15</v>
      </c>
      <c r="J131" s="11">
        <v>1</v>
      </c>
      <c r="K131" s="11">
        <v>0.01</v>
      </c>
      <c r="L131" s="18">
        <v>0.02</v>
      </c>
      <c r="M131" s="7">
        <f t="shared" si="6"/>
        <v>5</v>
      </c>
      <c r="N131" s="1"/>
    </row>
    <row r="132" spans="1:14">
      <c r="A132" s="11" t="s">
        <v>310</v>
      </c>
      <c r="B132" s="11" t="s">
        <v>311</v>
      </c>
      <c r="C132" s="11">
        <v>21134</v>
      </c>
      <c r="D132" s="11">
        <v>1</v>
      </c>
      <c r="E132" s="11">
        <v>0.03</v>
      </c>
      <c r="F132" s="11">
        <v>0.5</v>
      </c>
      <c r="G132" s="11">
        <v>1</v>
      </c>
      <c r="H132" s="11">
        <v>0.01</v>
      </c>
      <c r="I132" s="11">
        <v>0.2</v>
      </c>
      <c r="J132" s="11">
        <v>1</v>
      </c>
      <c r="K132" s="11">
        <v>0.01</v>
      </c>
      <c r="L132" s="18">
        <v>0.27200000000000002</v>
      </c>
      <c r="M132" s="7">
        <f t="shared" si="6"/>
        <v>54.400000000000006</v>
      </c>
      <c r="N132" s="1"/>
    </row>
    <row r="133" spans="1:14" ht="26.5">
      <c r="A133" s="11" t="s">
        <v>312</v>
      </c>
      <c r="B133" s="11" t="s">
        <v>313</v>
      </c>
      <c r="C133" s="11">
        <v>21139</v>
      </c>
      <c r="D133" s="11">
        <v>3</v>
      </c>
      <c r="E133" s="11">
        <v>0.01</v>
      </c>
      <c r="F133" s="11">
        <v>0.15</v>
      </c>
      <c r="G133" s="11">
        <v>3</v>
      </c>
      <c r="H133" s="11">
        <v>0</v>
      </c>
      <c r="I133" s="11">
        <v>7.0000000000000007E-2</v>
      </c>
      <c r="J133" s="11">
        <v>3</v>
      </c>
      <c r="K133" s="11">
        <v>0</v>
      </c>
      <c r="L133" s="18">
        <v>0.02</v>
      </c>
      <c r="M133" s="7">
        <f t="shared" si="6"/>
        <v>13.333333333333334</v>
      </c>
      <c r="N133" s="1"/>
    </row>
    <row r="134" spans="1:14">
      <c r="A134" s="11" t="s">
        <v>314</v>
      </c>
      <c r="B134" s="11" t="s">
        <v>315</v>
      </c>
      <c r="C134" s="11">
        <v>21139</v>
      </c>
      <c r="D134" s="11">
        <v>4</v>
      </c>
      <c r="E134" s="11">
        <v>0.08</v>
      </c>
      <c r="F134" s="11">
        <v>1.44</v>
      </c>
      <c r="G134" s="11">
        <v>1</v>
      </c>
      <c r="H134" s="11">
        <v>0.03</v>
      </c>
      <c r="I134" s="11">
        <v>0.48</v>
      </c>
      <c r="J134" s="11">
        <v>1</v>
      </c>
      <c r="K134" s="11">
        <v>0.03</v>
      </c>
      <c r="L134" s="18">
        <v>0.74</v>
      </c>
      <c r="M134" s="7">
        <f t="shared" si="6"/>
        <v>51.388888888888893</v>
      </c>
      <c r="N134" s="1"/>
    </row>
    <row r="135" spans="1:14">
      <c r="A135" s="11" t="s">
        <v>316</v>
      </c>
      <c r="B135" s="11" t="s">
        <v>317</v>
      </c>
      <c r="C135" s="11">
        <v>21121</v>
      </c>
      <c r="D135" s="11">
        <v>4</v>
      </c>
      <c r="E135" s="11">
        <v>0.02</v>
      </c>
      <c r="F135" s="11">
        <v>0.4</v>
      </c>
      <c r="G135" s="11">
        <v>4</v>
      </c>
      <c r="H135" s="11">
        <v>0</v>
      </c>
      <c r="I135" s="11">
        <v>0</v>
      </c>
      <c r="J135" s="11">
        <v>4</v>
      </c>
      <c r="K135" s="11">
        <v>0</v>
      </c>
      <c r="L135" s="18">
        <v>0</v>
      </c>
      <c r="M135" s="7">
        <f t="shared" si="6"/>
        <v>0</v>
      </c>
      <c r="N135" s="1"/>
    </row>
    <row r="136" spans="1:14">
      <c r="A136" s="11" t="s">
        <v>318</v>
      </c>
      <c r="B136" s="11" t="s">
        <v>319</v>
      </c>
      <c r="C136" s="11">
        <v>22213</v>
      </c>
      <c r="D136" s="11">
        <v>3</v>
      </c>
      <c r="E136" s="11">
        <v>0.05</v>
      </c>
      <c r="F136" s="11">
        <v>2.9</v>
      </c>
      <c r="G136" s="11">
        <v>3</v>
      </c>
      <c r="H136" s="11">
        <v>0.02</v>
      </c>
      <c r="I136" s="11">
        <v>0.3</v>
      </c>
      <c r="J136" s="11">
        <v>3</v>
      </c>
      <c r="K136" s="11">
        <v>0.02</v>
      </c>
      <c r="L136" s="18">
        <v>0.60250000000000004</v>
      </c>
      <c r="M136" s="7">
        <f t="shared" si="6"/>
        <v>20.77586206896552</v>
      </c>
      <c r="N136" s="1"/>
    </row>
    <row r="137" spans="1:14" ht="39.5">
      <c r="A137" s="11" t="s">
        <v>320</v>
      </c>
      <c r="B137" s="11" t="s">
        <v>321</v>
      </c>
      <c r="C137" s="11">
        <v>22221</v>
      </c>
      <c r="D137" s="11">
        <v>10</v>
      </c>
      <c r="E137" s="11">
        <v>0.05</v>
      </c>
      <c r="F137" s="11">
        <v>1</v>
      </c>
      <c r="G137" s="11">
        <v>4</v>
      </c>
      <c r="H137" s="11">
        <v>0.02</v>
      </c>
      <c r="I137" s="11">
        <v>0.4</v>
      </c>
      <c r="J137" s="11">
        <v>3</v>
      </c>
      <c r="K137" s="11">
        <v>0.02</v>
      </c>
      <c r="L137" s="18">
        <v>1</v>
      </c>
      <c r="M137" s="7">
        <f t="shared" si="6"/>
        <v>100</v>
      </c>
      <c r="N137" s="1"/>
    </row>
    <row r="138" spans="1:14">
      <c r="A138" s="11" t="s">
        <v>322</v>
      </c>
      <c r="B138" s="11" t="s">
        <v>323</v>
      </c>
      <c r="C138" s="11">
        <v>22231</v>
      </c>
      <c r="D138" s="11">
        <v>1</v>
      </c>
      <c r="E138" s="11">
        <v>0.01</v>
      </c>
      <c r="F138" s="11">
        <v>0.2</v>
      </c>
      <c r="G138" s="11">
        <v>1</v>
      </c>
      <c r="H138" s="11">
        <v>0</v>
      </c>
      <c r="I138" s="11">
        <v>0</v>
      </c>
      <c r="J138" s="11">
        <v>1</v>
      </c>
      <c r="K138" s="11">
        <v>0.01</v>
      </c>
      <c r="L138" s="18">
        <v>0</v>
      </c>
      <c r="M138" s="7">
        <f t="shared" si="6"/>
        <v>0</v>
      </c>
      <c r="N138" s="1"/>
    </row>
    <row r="139" spans="1:14" ht="26.5">
      <c r="A139" s="11" t="s">
        <v>324</v>
      </c>
      <c r="B139" s="11" t="s">
        <v>325</v>
      </c>
      <c r="C139" s="11">
        <v>22311</v>
      </c>
      <c r="D139" s="11">
        <v>10</v>
      </c>
      <c r="E139" s="11">
        <v>0.16</v>
      </c>
      <c r="F139" s="11">
        <v>3</v>
      </c>
      <c r="G139" s="11">
        <v>4</v>
      </c>
      <c r="H139" s="11">
        <v>0.05</v>
      </c>
      <c r="I139" s="11">
        <v>1</v>
      </c>
      <c r="J139" s="11">
        <v>1</v>
      </c>
      <c r="K139" s="11">
        <v>0.05</v>
      </c>
      <c r="L139" s="18">
        <v>1.0927500000000001</v>
      </c>
      <c r="M139" s="7">
        <f t="shared" si="6"/>
        <v>36.425000000000004</v>
      </c>
      <c r="N139" s="1"/>
    </row>
    <row r="140" spans="1:14">
      <c r="A140" s="11" t="s">
        <v>326</v>
      </c>
      <c r="B140" s="11" t="s">
        <v>327</v>
      </c>
      <c r="C140" s="11">
        <v>22315</v>
      </c>
      <c r="D140" s="11">
        <v>12</v>
      </c>
      <c r="E140" s="11">
        <v>0.03</v>
      </c>
      <c r="F140" s="11">
        <v>0.6</v>
      </c>
      <c r="G140" s="11">
        <v>12</v>
      </c>
      <c r="H140" s="11">
        <v>0.01</v>
      </c>
      <c r="I140" s="11">
        <v>0.15</v>
      </c>
      <c r="J140" s="11">
        <v>12</v>
      </c>
      <c r="K140" s="11">
        <v>0.01</v>
      </c>
      <c r="L140" s="18">
        <v>0</v>
      </c>
      <c r="M140" s="7">
        <f t="shared" si="6"/>
        <v>0</v>
      </c>
      <c r="N140" s="1"/>
    </row>
    <row r="141" spans="1:14">
      <c r="A141" s="11" t="s">
        <v>329</v>
      </c>
      <c r="B141" s="11" t="s">
        <v>330</v>
      </c>
      <c r="C141" s="11">
        <v>22413</v>
      </c>
      <c r="D141" s="11">
        <v>4</v>
      </c>
      <c r="E141" s="11">
        <v>0.02</v>
      </c>
      <c r="F141" s="11">
        <v>0.4</v>
      </c>
      <c r="G141" s="11">
        <v>4</v>
      </c>
      <c r="H141" s="11">
        <v>0</v>
      </c>
      <c r="I141" s="11">
        <v>0</v>
      </c>
      <c r="J141" s="11">
        <v>4</v>
      </c>
      <c r="K141" s="11">
        <v>0</v>
      </c>
      <c r="L141" s="18">
        <v>0</v>
      </c>
      <c r="M141" s="7">
        <f t="shared" si="6"/>
        <v>0</v>
      </c>
      <c r="N141" s="1"/>
    </row>
    <row r="142" spans="1:14" ht="26.5">
      <c r="A142" s="11" t="s">
        <v>331</v>
      </c>
      <c r="B142" s="11" t="s">
        <v>332</v>
      </c>
      <c r="C142" s="11">
        <v>22413</v>
      </c>
      <c r="D142" s="11">
        <v>1</v>
      </c>
      <c r="E142" s="11">
        <v>0.33</v>
      </c>
      <c r="F142" s="11">
        <v>5.97</v>
      </c>
      <c r="G142" s="11">
        <v>1</v>
      </c>
      <c r="H142" s="11">
        <v>0.14000000000000001</v>
      </c>
      <c r="I142" s="11">
        <v>2.5</v>
      </c>
      <c r="J142" s="11">
        <v>1</v>
      </c>
      <c r="K142" s="11">
        <v>0.1</v>
      </c>
      <c r="L142" s="18">
        <v>2.2925499999999999</v>
      </c>
      <c r="M142" s="7">
        <f t="shared" si="6"/>
        <v>38.401172529313229</v>
      </c>
      <c r="N142" s="1"/>
    </row>
    <row r="143" spans="1:14" ht="26.5">
      <c r="A143" s="11" t="s">
        <v>333</v>
      </c>
      <c r="B143" s="11" t="s">
        <v>334</v>
      </c>
      <c r="C143" s="11">
        <v>22413</v>
      </c>
      <c r="D143" s="11">
        <v>2</v>
      </c>
      <c r="E143" s="11">
        <v>0.5</v>
      </c>
      <c r="F143" s="11">
        <v>9.0299999999999994</v>
      </c>
      <c r="G143" s="11">
        <v>2</v>
      </c>
      <c r="H143" s="11">
        <v>0.21</v>
      </c>
      <c r="I143" s="11">
        <v>3.76</v>
      </c>
      <c r="J143" s="11">
        <v>2</v>
      </c>
      <c r="K143" s="11">
        <v>0.15</v>
      </c>
      <c r="L143" s="18">
        <v>3.4729999999999999</v>
      </c>
      <c r="M143" s="7">
        <f t="shared" si="6"/>
        <v>38.460686600221486</v>
      </c>
      <c r="N143" s="1"/>
    </row>
    <row r="144" spans="1:14" ht="39.5">
      <c r="A144" s="11" t="s">
        <v>335</v>
      </c>
      <c r="B144" s="11" t="s">
        <v>336</v>
      </c>
      <c r="C144" s="11">
        <v>22413</v>
      </c>
      <c r="D144" s="11">
        <v>1</v>
      </c>
      <c r="E144" s="11">
        <v>0.18</v>
      </c>
      <c r="F144" s="11">
        <v>3.22</v>
      </c>
      <c r="G144" s="11">
        <v>1</v>
      </c>
      <c r="H144" s="11">
        <v>7.0000000000000007E-2</v>
      </c>
      <c r="I144" s="11">
        <v>1.35</v>
      </c>
      <c r="J144" s="11">
        <v>1</v>
      </c>
      <c r="K144" s="11">
        <v>0.05</v>
      </c>
      <c r="L144" s="18">
        <v>1.4821200000000001</v>
      </c>
      <c r="M144" s="7">
        <f t="shared" si="6"/>
        <v>46.028571428571432</v>
      </c>
      <c r="N144" s="1"/>
    </row>
    <row r="145" spans="1:14" ht="26.5">
      <c r="A145" s="11" t="s">
        <v>337</v>
      </c>
      <c r="B145" s="11" t="s">
        <v>338</v>
      </c>
      <c r="C145" s="11">
        <v>22419</v>
      </c>
      <c r="D145" s="11">
        <v>1</v>
      </c>
      <c r="E145" s="11">
        <v>0.1</v>
      </c>
      <c r="F145" s="11">
        <v>1.8</v>
      </c>
      <c r="G145" s="11">
        <v>1</v>
      </c>
      <c r="H145" s="11">
        <v>0.03</v>
      </c>
      <c r="I145" s="11">
        <v>0.6</v>
      </c>
      <c r="J145" s="11">
        <v>1</v>
      </c>
      <c r="K145" s="11">
        <v>0.03</v>
      </c>
      <c r="L145" s="18">
        <v>0</v>
      </c>
      <c r="M145" s="7">
        <f t="shared" si="6"/>
        <v>0</v>
      </c>
      <c r="N145" s="1"/>
    </row>
    <row r="146" spans="1:14">
      <c r="A146" s="11" t="s">
        <v>339</v>
      </c>
      <c r="B146" s="11" t="s">
        <v>340</v>
      </c>
      <c r="C146" s="11">
        <v>21213</v>
      </c>
      <c r="D146" s="11">
        <v>3</v>
      </c>
      <c r="E146" s="11">
        <v>0.01</v>
      </c>
      <c r="F146" s="11">
        <v>0.15</v>
      </c>
      <c r="G146" s="11">
        <v>3</v>
      </c>
      <c r="H146" s="11">
        <v>0</v>
      </c>
      <c r="I146" s="11">
        <v>0.05</v>
      </c>
      <c r="J146" s="11">
        <v>3</v>
      </c>
      <c r="K146" s="11">
        <v>0</v>
      </c>
      <c r="L146" s="18">
        <v>0</v>
      </c>
      <c r="M146" s="7">
        <f t="shared" si="6"/>
        <v>0</v>
      </c>
      <c r="N146" s="1"/>
    </row>
    <row r="147" spans="1:14">
      <c r="A147" s="11" t="s">
        <v>341</v>
      </c>
      <c r="B147" s="11" t="s">
        <v>342</v>
      </c>
      <c r="C147" s="11">
        <v>22522</v>
      </c>
      <c r="D147" s="11">
        <v>1</v>
      </c>
      <c r="E147" s="11">
        <v>0.03</v>
      </c>
      <c r="F147" s="11">
        <v>0.5</v>
      </c>
      <c r="G147" s="11">
        <v>1</v>
      </c>
      <c r="H147" s="11">
        <v>0.01</v>
      </c>
      <c r="I147" s="11">
        <v>0.15</v>
      </c>
      <c r="J147" s="11">
        <v>1</v>
      </c>
      <c r="K147" s="11">
        <v>0.01</v>
      </c>
      <c r="L147" s="18">
        <v>0</v>
      </c>
      <c r="M147" s="7">
        <f t="shared" si="6"/>
        <v>0</v>
      </c>
      <c r="N147" s="1"/>
    </row>
    <row r="148" spans="1:14">
      <c r="A148" s="11" t="s">
        <v>343</v>
      </c>
      <c r="B148" s="11" t="s">
        <v>344</v>
      </c>
      <c r="C148" s="11">
        <v>22611</v>
      </c>
      <c r="D148" s="11">
        <v>20</v>
      </c>
      <c r="E148" s="11">
        <v>0.16</v>
      </c>
      <c r="F148" s="11">
        <v>3</v>
      </c>
      <c r="G148" s="11">
        <v>10</v>
      </c>
      <c r="H148" s="11">
        <v>0.05</v>
      </c>
      <c r="I148" s="11">
        <v>1</v>
      </c>
      <c r="J148" s="11">
        <v>10</v>
      </c>
      <c r="K148" s="11">
        <v>0.05</v>
      </c>
      <c r="L148" s="18">
        <v>1.3555999999999999</v>
      </c>
      <c r="M148" s="7">
        <f t="shared" si="6"/>
        <v>45.186666666666667</v>
      </c>
      <c r="N148" s="1"/>
    </row>
    <row r="149" spans="1:14">
      <c r="A149" s="11" t="s">
        <v>346</v>
      </c>
      <c r="B149" s="11" t="s">
        <v>347</v>
      </c>
      <c r="C149" s="11">
        <v>22612</v>
      </c>
      <c r="D149" s="11">
        <v>1</v>
      </c>
      <c r="E149" s="11">
        <v>0.03</v>
      </c>
      <c r="F149" s="11">
        <v>0.5</v>
      </c>
      <c r="G149" s="11">
        <v>1</v>
      </c>
      <c r="H149" s="11">
        <v>0.03</v>
      </c>
      <c r="I149" s="11">
        <v>0.5</v>
      </c>
      <c r="J149" s="11">
        <v>0</v>
      </c>
      <c r="K149" s="11">
        <v>0</v>
      </c>
      <c r="L149" s="18">
        <v>0</v>
      </c>
      <c r="M149" s="7">
        <f t="shared" si="6"/>
        <v>0</v>
      </c>
      <c r="N149" s="1"/>
    </row>
    <row r="150" spans="1:14">
      <c r="A150" s="11" t="s">
        <v>348</v>
      </c>
      <c r="B150" s="11" t="s">
        <v>349</v>
      </c>
      <c r="C150" s="11">
        <v>22214</v>
      </c>
      <c r="D150" s="11">
        <v>3</v>
      </c>
      <c r="E150" s="11">
        <v>0.02</v>
      </c>
      <c r="F150" s="11">
        <v>0.3</v>
      </c>
      <c r="G150" s="11">
        <v>2</v>
      </c>
      <c r="H150" s="11">
        <v>0.01</v>
      </c>
      <c r="I150" s="11">
        <v>0.2</v>
      </c>
      <c r="J150" s="11">
        <v>1</v>
      </c>
      <c r="K150" s="11">
        <v>0.01</v>
      </c>
      <c r="L150" s="18">
        <v>0.1</v>
      </c>
      <c r="M150" s="7">
        <f t="shared" si="6"/>
        <v>33.333333333333336</v>
      </c>
      <c r="N150" s="1"/>
    </row>
    <row r="151" spans="1:14">
      <c r="A151" s="11" t="s">
        <v>350</v>
      </c>
      <c r="B151" s="11" t="s">
        <v>351</v>
      </c>
      <c r="C151" s="11">
        <v>22711</v>
      </c>
      <c r="D151" s="11">
        <v>10</v>
      </c>
      <c r="E151" s="11">
        <v>0.03</v>
      </c>
      <c r="F151" s="11">
        <v>0.5</v>
      </c>
      <c r="G151" s="11">
        <v>4</v>
      </c>
      <c r="H151" s="11">
        <v>0.01</v>
      </c>
      <c r="I151" s="11">
        <v>0.2</v>
      </c>
      <c r="J151" s="11">
        <v>4</v>
      </c>
      <c r="K151" s="11">
        <v>0.01</v>
      </c>
      <c r="L151" s="18">
        <v>0.23644999999999999</v>
      </c>
      <c r="M151" s="7">
        <f t="shared" si="6"/>
        <v>47.29</v>
      </c>
      <c r="N151" s="1"/>
    </row>
    <row r="152" spans="1:14">
      <c r="A152" s="11" t="s">
        <v>352</v>
      </c>
      <c r="B152" s="11" t="s">
        <v>353</v>
      </c>
      <c r="C152" s="11">
        <v>22711</v>
      </c>
      <c r="D152" s="11">
        <v>1</v>
      </c>
      <c r="E152" s="11">
        <v>0.02</v>
      </c>
      <c r="F152" s="11">
        <v>0.3</v>
      </c>
      <c r="G152" s="11">
        <v>1</v>
      </c>
      <c r="H152" s="11">
        <v>0</v>
      </c>
      <c r="I152" s="11">
        <v>0</v>
      </c>
      <c r="J152" s="11">
        <v>1</v>
      </c>
      <c r="K152" s="11">
        <v>0.02</v>
      </c>
      <c r="L152" s="18">
        <v>0</v>
      </c>
      <c r="M152" s="7">
        <f t="shared" si="6"/>
        <v>0</v>
      </c>
      <c r="N152" s="1"/>
    </row>
    <row r="153" spans="1:14">
      <c r="A153" s="11" t="s">
        <v>355</v>
      </c>
      <c r="B153" s="11" t="s">
        <v>356</v>
      </c>
      <c r="C153" s="11">
        <v>22711</v>
      </c>
      <c r="D153" s="11">
        <v>1</v>
      </c>
      <c r="E153" s="11">
        <v>0.05</v>
      </c>
      <c r="F153" s="11">
        <v>1</v>
      </c>
      <c r="G153" s="11">
        <v>1</v>
      </c>
      <c r="H153" s="11">
        <v>0</v>
      </c>
      <c r="I153" s="11">
        <v>0</v>
      </c>
      <c r="J153" s="11">
        <v>1</v>
      </c>
      <c r="K153" s="11">
        <v>0.05</v>
      </c>
      <c r="L153" s="18">
        <v>0.70209999999999995</v>
      </c>
      <c r="M153" s="7">
        <f t="shared" si="6"/>
        <v>70.209999999999994</v>
      </c>
      <c r="N153" s="1"/>
    </row>
    <row r="154" spans="1:14">
      <c r="A154" s="11"/>
      <c r="B154" s="18"/>
      <c r="C154" s="21"/>
      <c r="D154" s="19">
        <f>SUM(D119:D153)</f>
        <v>831</v>
      </c>
      <c r="E154" s="19">
        <f t="shared" ref="E154:L154" si="7">SUM(E119:E153)</f>
        <v>3.899999999999999</v>
      </c>
      <c r="F154" s="19">
        <f t="shared" si="7"/>
        <v>73</v>
      </c>
      <c r="G154" s="19">
        <f t="shared" si="7"/>
        <v>83</v>
      </c>
      <c r="H154" s="19">
        <f t="shared" si="7"/>
        <v>1.4000000000000004</v>
      </c>
      <c r="I154" s="19">
        <f t="shared" si="7"/>
        <v>25.720000000000002</v>
      </c>
      <c r="J154" s="19">
        <f t="shared" si="7"/>
        <v>77</v>
      </c>
      <c r="K154" s="19">
        <f t="shared" si="7"/>
        <v>1.3000000000000003</v>
      </c>
      <c r="L154" s="19">
        <f t="shared" si="7"/>
        <v>20.9486147</v>
      </c>
      <c r="M154" s="19">
        <f>L154/F154*100</f>
        <v>28.696732465753428</v>
      </c>
      <c r="N154" s="1"/>
    </row>
    <row r="155" spans="1:14">
      <c r="A155" s="23">
        <v>2</v>
      </c>
      <c r="B155" s="87" t="s">
        <v>62</v>
      </c>
      <c r="C155" s="88"/>
      <c r="D155" s="25"/>
      <c r="E155" s="25"/>
      <c r="F155" s="23">
        <v>130.5</v>
      </c>
      <c r="G155" s="25"/>
      <c r="H155" s="25"/>
      <c r="I155" s="23">
        <v>52.5</v>
      </c>
      <c r="J155" s="25"/>
      <c r="K155" s="25"/>
      <c r="L155" s="24">
        <v>11.25</v>
      </c>
      <c r="M155" s="7">
        <f>L155/F155*100</f>
        <v>8.6206896551724146</v>
      </c>
      <c r="N155" s="1"/>
    </row>
    <row r="156" spans="1:14" ht="26.5">
      <c r="A156" s="11" t="s">
        <v>358</v>
      </c>
      <c r="B156" s="11" t="s">
        <v>359</v>
      </c>
      <c r="C156" s="11">
        <v>26411</v>
      </c>
      <c r="D156" s="11">
        <v>2</v>
      </c>
      <c r="E156" s="11">
        <v>0.55000000000000004</v>
      </c>
      <c r="F156" s="11">
        <v>10</v>
      </c>
      <c r="G156" s="11">
        <v>0</v>
      </c>
      <c r="H156" s="11">
        <v>0</v>
      </c>
      <c r="I156" s="11">
        <v>0</v>
      </c>
      <c r="J156" s="11">
        <v>2</v>
      </c>
      <c r="K156" s="11">
        <v>0.55000000000000004</v>
      </c>
      <c r="L156" s="18">
        <v>0</v>
      </c>
      <c r="M156" s="7">
        <f t="shared" si="6"/>
        <v>0</v>
      </c>
      <c r="N156" s="1">
        <v>0</v>
      </c>
    </row>
    <row r="157" spans="1:14" ht="39.5">
      <c r="A157" s="11" t="s">
        <v>360</v>
      </c>
      <c r="B157" s="11" t="s">
        <v>361</v>
      </c>
      <c r="C157" s="11">
        <v>26411</v>
      </c>
      <c r="D157" s="11">
        <v>1</v>
      </c>
      <c r="E157" s="11">
        <v>0.16</v>
      </c>
      <c r="F157" s="11">
        <v>3</v>
      </c>
      <c r="G157" s="11">
        <v>1</v>
      </c>
      <c r="H157" s="11">
        <v>0.16</v>
      </c>
      <c r="I157" s="11">
        <v>3</v>
      </c>
      <c r="J157" s="11">
        <v>0</v>
      </c>
      <c r="K157" s="11">
        <v>0</v>
      </c>
      <c r="L157" s="18">
        <v>0</v>
      </c>
      <c r="M157" s="7">
        <f t="shared" si="6"/>
        <v>0</v>
      </c>
      <c r="N157" s="1">
        <v>0</v>
      </c>
    </row>
    <row r="158" spans="1:14" ht="52.5">
      <c r="A158" s="11" t="s">
        <v>362</v>
      </c>
      <c r="B158" s="11" t="s">
        <v>363</v>
      </c>
      <c r="C158" s="11">
        <v>26421</v>
      </c>
      <c r="D158" s="11">
        <v>1</v>
      </c>
      <c r="E158" s="11">
        <v>1.1000000000000001</v>
      </c>
      <c r="F158" s="11">
        <v>20</v>
      </c>
      <c r="G158" s="11">
        <v>1</v>
      </c>
      <c r="H158" s="11">
        <v>0.38</v>
      </c>
      <c r="I158" s="11">
        <v>7</v>
      </c>
      <c r="J158" s="11">
        <v>1</v>
      </c>
      <c r="K158" s="11">
        <v>0.44</v>
      </c>
      <c r="L158" s="18">
        <v>6</v>
      </c>
      <c r="M158" s="7">
        <f t="shared" si="6"/>
        <v>30</v>
      </c>
      <c r="N158" s="1">
        <v>40</v>
      </c>
    </row>
    <row r="159" spans="1:14" ht="26.5">
      <c r="A159" s="11" t="s">
        <v>364</v>
      </c>
      <c r="B159" s="11" t="s">
        <v>365</v>
      </c>
      <c r="C159" s="11">
        <v>26413</v>
      </c>
      <c r="D159" s="11">
        <v>2</v>
      </c>
      <c r="E159" s="11">
        <v>0.33</v>
      </c>
      <c r="F159" s="11">
        <v>6</v>
      </c>
      <c r="G159" s="11">
        <v>2</v>
      </c>
      <c r="H159" s="11">
        <v>0.33</v>
      </c>
      <c r="I159" s="11">
        <v>6</v>
      </c>
      <c r="J159" s="11">
        <v>0</v>
      </c>
      <c r="K159" s="11">
        <v>0</v>
      </c>
      <c r="L159" s="18">
        <v>2.25</v>
      </c>
      <c r="M159" s="7">
        <f t="shared" si="6"/>
        <v>37.5</v>
      </c>
      <c r="N159" s="1">
        <v>40</v>
      </c>
    </row>
    <row r="160" spans="1:14" ht="39.5">
      <c r="A160" s="11" t="s">
        <v>366</v>
      </c>
      <c r="B160" s="11" t="s">
        <v>367</v>
      </c>
      <c r="C160" s="11">
        <v>26412</v>
      </c>
      <c r="D160" s="11">
        <v>2</v>
      </c>
      <c r="E160" s="11">
        <v>0.22</v>
      </c>
      <c r="F160" s="11">
        <v>4</v>
      </c>
      <c r="G160" s="11">
        <v>1</v>
      </c>
      <c r="H160" s="11">
        <v>0.11</v>
      </c>
      <c r="I160" s="11">
        <v>2</v>
      </c>
      <c r="J160" s="11">
        <v>1</v>
      </c>
      <c r="K160" s="11">
        <v>0.11</v>
      </c>
      <c r="L160" s="18">
        <v>0</v>
      </c>
      <c r="M160" s="7">
        <f t="shared" si="6"/>
        <v>0</v>
      </c>
      <c r="N160" s="1">
        <v>0</v>
      </c>
    </row>
    <row r="161" spans="1:14" ht="26.5">
      <c r="A161" s="11" t="s">
        <v>368</v>
      </c>
      <c r="B161" s="11" t="s">
        <v>369</v>
      </c>
      <c r="C161" s="11">
        <v>26422</v>
      </c>
      <c r="D161" s="11">
        <v>5</v>
      </c>
      <c r="E161" s="11">
        <v>0.55000000000000004</v>
      </c>
      <c r="F161" s="11">
        <v>10</v>
      </c>
      <c r="G161" s="11">
        <v>0</v>
      </c>
      <c r="H161" s="11">
        <v>0</v>
      </c>
      <c r="I161" s="11">
        <v>0</v>
      </c>
      <c r="J161" s="11">
        <v>5</v>
      </c>
      <c r="K161" s="11">
        <v>0.55000000000000004</v>
      </c>
      <c r="L161" s="18">
        <v>0</v>
      </c>
      <c r="M161" s="7">
        <f t="shared" si="6"/>
        <v>0</v>
      </c>
      <c r="N161" s="1">
        <v>0</v>
      </c>
    </row>
    <row r="162" spans="1:14" ht="39.5">
      <c r="A162" s="11" t="s">
        <v>370</v>
      </c>
      <c r="B162" s="11" t="s">
        <v>371</v>
      </c>
      <c r="C162" s="11">
        <v>22522</v>
      </c>
      <c r="D162" s="11">
        <v>1</v>
      </c>
      <c r="E162" s="11">
        <v>0.82</v>
      </c>
      <c r="F162" s="11">
        <v>15</v>
      </c>
      <c r="G162" s="11">
        <v>1</v>
      </c>
      <c r="H162" s="11">
        <v>0.27</v>
      </c>
      <c r="I162" s="11">
        <v>5</v>
      </c>
      <c r="J162" s="11">
        <v>1</v>
      </c>
      <c r="K162" s="11">
        <v>0.55000000000000004</v>
      </c>
      <c r="L162" s="18">
        <v>0</v>
      </c>
      <c r="M162" s="7">
        <f t="shared" si="6"/>
        <v>0</v>
      </c>
      <c r="N162" s="1">
        <v>0</v>
      </c>
    </row>
    <row r="163" spans="1:14" ht="52.5">
      <c r="A163" s="11" t="s">
        <v>373</v>
      </c>
      <c r="B163" s="11" t="s">
        <v>374</v>
      </c>
      <c r="C163" s="11">
        <v>22522</v>
      </c>
      <c r="D163" s="11">
        <v>12</v>
      </c>
      <c r="E163" s="11">
        <v>0.99</v>
      </c>
      <c r="F163" s="11">
        <v>18</v>
      </c>
      <c r="G163" s="11">
        <v>1</v>
      </c>
      <c r="H163" s="11">
        <v>0.33</v>
      </c>
      <c r="I163" s="11">
        <v>6</v>
      </c>
      <c r="J163" s="11">
        <v>1</v>
      </c>
      <c r="K163" s="11">
        <v>0.66</v>
      </c>
      <c r="L163" s="18">
        <v>0</v>
      </c>
      <c r="M163" s="7">
        <f t="shared" si="6"/>
        <v>0</v>
      </c>
      <c r="N163" s="1">
        <v>30</v>
      </c>
    </row>
    <row r="164" spans="1:14" ht="39.5">
      <c r="A164" s="11" t="s">
        <v>375</v>
      </c>
      <c r="B164" s="11" t="s">
        <v>376</v>
      </c>
      <c r="C164" s="11">
        <v>22522</v>
      </c>
      <c r="D164" s="11">
        <v>1</v>
      </c>
      <c r="E164" s="11">
        <v>0.08</v>
      </c>
      <c r="F164" s="11">
        <v>1.5</v>
      </c>
      <c r="G164" s="11">
        <v>1</v>
      </c>
      <c r="H164" s="11">
        <v>0.08</v>
      </c>
      <c r="I164" s="11">
        <v>1.5</v>
      </c>
      <c r="J164" s="11">
        <v>0</v>
      </c>
      <c r="K164" s="11">
        <v>0</v>
      </c>
      <c r="L164" s="18">
        <v>0</v>
      </c>
      <c r="M164" s="7">
        <f t="shared" si="6"/>
        <v>0</v>
      </c>
      <c r="N164" s="1">
        <v>0</v>
      </c>
    </row>
    <row r="165" spans="1:14" ht="52.5">
      <c r="A165" s="11" t="s">
        <v>377</v>
      </c>
      <c r="B165" s="11" t="s">
        <v>378</v>
      </c>
      <c r="C165" s="11">
        <v>22522</v>
      </c>
      <c r="D165" s="11">
        <v>1</v>
      </c>
      <c r="E165" s="11">
        <v>0.16</v>
      </c>
      <c r="F165" s="11">
        <v>3</v>
      </c>
      <c r="G165" s="11">
        <v>1</v>
      </c>
      <c r="H165" s="11">
        <v>0</v>
      </c>
      <c r="I165" s="11">
        <v>0</v>
      </c>
      <c r="J165" s="11">
        <v>0</v>
      </c>
      <c r="K165" s="11">
        <v>0.16</v>
      </c>
      <c r="L165" s="18">
        <v>3</v>
      </c>
      <c r="M165" s="7">
        <f t="shared" si="6"/>
        <v>100</v>
      </c>
      <c r="N165" s="1">
        <v>100</v>
      </c>
    </row>
    <row r="166" spans="1:14" ht="39.5">
      <c r="A166" s="11" t="s">
        <v>379</v>
      </c>
      <c r="B166" s="11" t="s">
        <v>380</v>
      </c>
      <c r="C166" s="11">
        <v>26422</v>
      </c>
      <c r="D166" s="11">
        <v>2</v>
      </c>
      <c r="E166" s="11">
        <v>1.1000000000000001</v>
      </c>
      <c r="F166" s="11">
        <v>20</v>
      </c>
      <c r="G166" s="11">
        <v>1</v>
      </c>
      <c r="H166" s="11">
        <v>0.38</v>
      </c>
      <c r="I166" s="11">
        <v>7</v>
      </c>
      <c r="J166" s="11">
        <v>1</v>
      </c>
      <c r="K166" s="11">
        <v>0.71</v>
      </c>
      <c r="L166" s="18">
        <v>0</v>
      </c>
      <c r="M166" s="7">
        <f t="shared" si="6"/>
        <v>0</v>
      </c>
      <c r="N166" s="1">
        <v>0</v>
      </c>
    </row>
    <row r="167" spans="1:14" ht="26.5">
      <c r="A167" s="11" t="s">
        <v>381</v>
      </c>
      <c r="B167" s="11" t="s">
        <v>382</v>
      </c>
      <c r="C167" s="11">
        <v>26422</v>
      </c>
      <c r="D167" s="11">
        <v>1</v>
      </c>
      <c r="E167" s="11">
        <v>0.27</v>
      </c>
      <c r="F167" s="11">
        <v>5</v>
      </c>
      <c r="G167" s="11">
        <v>0</v>
      </c>
      <c r="H167" s="11">
        <v>0</v>
      </c>
      <c r="I167" s="11">
        <v>0</v>
      </c>
      <c r="J167" s="11">
        <v>0</v>
      </c>
      <c r="K167" s="11">
        <v>0.27</v>
      </c>
      <c r="L167" s="18">
        <v>0</v>
      </c>
      <c r="M167" s="7">
        <f t="shared" si="6"/>
        <v>0</v>
      </c>
      <c r="N167" s="1">
        <v>0</v>
      </c>
    </row>
    <row r="168" spans="1:14" ht="39.5">
      <c r="A168" s="11" t="s">
        <v>383</v>
      </c>
      <c r="B168" s="11" t="s">
        <v>384</v>
      </c>
      <c r="C168" s="11">
        <v>26422</v>
      </c>
      <c r="D168" s="11">
        <v>1</v>
      </c>
      <c r="E168" s="11">
        <v>0.27</v>
      </c>
      <c r="F168" s="11">
        <v>5</v>
      </c>
      <c r="G168" s="11">
        <v>1</v>
      </c>
      <c r="H168" s="11">
        <v>0.27</v>
      </c>
      <c r="I168" s="11">
        <v>5</v>
      </c>
      <c r="J168" s="11">
        <v>0</v>
      </c>
      <c r="K168" s="11">
        <v>0</v>
      </c>
      <c r="L168" s="18">
        <v>0</v>
      </c>
      <c r="M168" s="7">
        <f t="shared" si="6"/>
        <v>0</v>
      </c>
      <c r="N168" s="1">
        <v>0</v>
      </c>
    </row>
    <row r="169" spans="1:14" ht="52.5">
      <c r="A169" s="11" t="s">
        <v>385</v>
      </c>
      <c r="B169" s="11" t="s">
        <v>386</v>
      </c>
      <c r="C169" s="11">
        <v>26422</v>
      </c>
      <c r="D169" s="11">
        <v>1</v>
      </c>
      <c r="E169" s="11">
        <v>0.55000000000000004</v>
      </c>
      <c r="F169" s="11">
        <v>10</v>
      </c>
      <c r="G169" s="11">
        <v>1</v>
      </c>
      <c r="H169" s="11">
        <v>0.55000000000000004</v>
      </c>
      <c r="I169" s="11">
        <v>10</v>
      </c>
      <c r="J169" s="11">
        <v>0</v>
      </c>
      <c r="K169" s="11">
        <v>0</v>
      </c>
      <c r="L169" s="18">
        <v>0</v>
      </c>
      <c r="M169" s="7">
        <f t="shared" si="6"/>
        <v>0</v>
      </c>
      <c r="N169" s="1">
        <v>0</v>
      </c>
    </row>
    <row r="170" spans="1:14">
      <c r="A170" s="11"/>
      <c r="B170" s="18"/>
      <c r="C170" s="21"/>
      <c r="D170" s="19">
        <f>SUM(D156:D169)</f>
        <v>33</v>
      </c>
      <c r="E170" s="19">
        <f t="shared" ref="E170:N170" si="8">SUM(E156:E169)</f>
        <v>7.1499999999999995</v>
      </c>
      <c r="F170" s="19">
        <f t="shared" si="8"/>
        <v>130.5</v>
      </c>
      <c r="G170" s="19">
        <f t="shared" si="8"/>
        <v>12</v>
      </c>
      <c r="H170" s="19">
        <f t="shared" si="8"/>
        <v>2.8600000000000003</v>
      </c>
      <c r="I170" s="19">
        <f t="shared" si="8"/>
        <v>52.5</v>
      </c>
      <c r="J170" s="19">
        <f t="shared" si="8"/>
        <v>12</v>
      </c>
      <c r="K170" s="19">
        <f t="shared" si="8"/>
        <v>4</v>
      </c>
      <c r="L170" s="19">
        <f t="shared" si="8"/>
        <v>11.25</v>
      </c>
      <c r="M170" s="19">
        <f>L170/F170*100</f>
        <v>8.6206896551724146</v>
      </c>
      <c r="N170" s="19">
        <f t="shared" si="8"/>
        <v>210</v>
      </c>
    </row>
    <row r="171" spans="1:14">
      <c r="A171" s="13">
        <v>5</v>
      </c>
      <c r="B171" s="99" t="s">
        <v>198</v>
      </c>
      <c r="C171" s="100"/>
      <c r="D171" s="15"/>
      <c r="E171" s="15"/>
      <c r="F171" s="13">
        <v>2.4</v>
      </c>
      <c r="G171" s="15"/>
      <c r="H171" s="15"/>
      <c r="I171" s="13">
        <v>0.8</v>
      </c>
      <c r="J171" s="15"/>
      <c r="K171" s="15"/>
      <c r="L171" s="14">
        <v>0.6</v>
      </c>
      <c r="M171" s="7">
        <f t="shared" si="6"/>
        <v>25</v>
      </c>
      <c r="N171" s="1"/>
    </row>
    <row r="172" spans="1:14" ht="26.5">
      <c r="A172" s="11" t="s">
        <v>388</v>
      </c>
      <c r="B172" s="11" t="s">
        <v>389</v>
      </c>
      <c r="C172" s="11">
        <v>21149</v>
      </c>
      <c r="D172" s="11">
        <v>1</v>
      </c>
      <c r="E172" s="11">
        <v>0.13</v>
      </c>
      <c r="F172" s="11">
        <v>2.4</v>
      </c>
      <c r="G172" s="11">
        <v>1</v>
      </c>
      <c r="H172" s="11">
        <v>0.04</v>
      </c>
      <c r="I172" s="11">
        <v>0.8</v>
      </c>
      <c r="J172" s="11">
        <v>1</v>
      </c>
      <c r="K172" s="11">
        <v>0.04</v>
      </c>
      <c r="L172" s="18">
        <v>0.6</v>
      </c>
      <c r="M172" s="7">
        <f t="shared" si="6"/>
        <v>25</v>
      </c>
      <c r="N172" s="1">
        <v>25</v>
      </c>
    </row>
    <row r="173" spans="1:14">
      <c r="A173" s="26">
        <v>3</v>
      </c>
      <c r="B173" s="102" t="s">
        <v>205</v>
      </c>
      <c r="C173" s="103"/>
      <c r="D173" s="28"/>
      <c r="E173" s="28"/>
      <c r="F173" s="26">
        <v>109.65</v>
      </c>
      <c r="G173" s="28"/>
      <c r="H173" s="28"/>
      <c r="I173" s="26">
        <v>10.75</v>
      </c>
      <c r="J173" s="28"/>
      <c r="K173" s="28"/>
      <c r="L173" s="27">
        <v>2.9670000000000001</v>
      </c>
      <c r="M173" s="7">
        <f t="shared" si="6"/>
        <v>2.7058823529411762</v>
      </c>
      <c r="N173" s="1"/>
    </row>
    <row r="174" spans="1:14">
      <c r="A174" s="11" t="s">
        <v>390</v>
      </c>
      <c r="B174" s="11" t="s">
        <v>391</v>
      </c>
      <c r="C174" s="11">
        <v>25315</v>
      </c>
      <c r="D174" s="11">
        <v>1</v>
      </c>
      <c r="E174" s="11">
        <v>0.11</v>
      </c>
      <c r="F174" s="11">
        <v>2</v>
      </c>
      <c r="G174" s="11">
        <v>0</v>
      </c>
      <c r="H174" s="11">
        <v>0</v>
      </c>
      <c r="I174" s="11">
        <v>0</v>
      </c>
      <c r="J174" s="11">
        <v>0</v>
      </c>
      <c r="K174" s="11">
        <v>0.11</v>
      </c>
      <c r="L174" s="18">
        <v>0</v>
      </c>
      <c r="M174" s="7">
        <f t="shared" si="6"/>
        <v>0</v>
      </c>
      <c r="N174" s="1">
        <v>50</v>
      </c>
    </row>
    <row r="175" spans="1:14" ht="26.5">
      <c r="A175" s="11" t="s">
        <v>392</v>
      </c>
      <c r="B175" s="11" t="s">
        <v>393</v>
      </c>
      <c r="C175" s="11">
        <v>22512</v>
      </c>
      <c r="D175" s="11">
        <v>1</v>
      </c>
      <c r="E175" s="11">
        <v>0.33</v>
      </c>
      <c r="F175" s="11">
        <v>6</v>
      </c>
      <c r="G175" s="11">
        <v>1</v>
      </c>
      <c r="H175" s="11">
        <v>0</v>
      </c>
      <c r="I175" s="11">
        <v>0</v>
      </c>
      <c r="J175" s="11">
        <v>1</v>
      </c>
      <c r="K175" s="11">
        <v>0.33</v>
      </c>
      <c r="L175" s="18">
        <v>0</v>
      </c>
      <c r="M175" s="7">
        <f t="shared" si="6"/>
        <v>0</v>
      </c>
      <c r="N175" s="1">
        <v>25</v>
      </c>
    </row>
    <row r="176" spans="1:14" ht="26.5">
      <c r="A176" s="11" t="s">
        <v>395</v>
      </c>
      <c r="B176" s="11" t="s">
        <v>396</v>
      </c>
      <c r="C176" s="11">
        <v>22512</v>
      </c>
      <c r="D176" s="11">
        <v>1</v>
      </c>
      <c r="E176" s="11">
        <v>3.29</v>
      </c>
      <c r="F176" s="11">
        <v>60</v>
      </c>
      <c r="G176" s="11">
        <v>1</v>
      </c>
      <c r="H176" s="11">
        <v>0</v>
      </c>
      <c r="I176" s="11">
        <v>0</v>
      </c>
      <c r="J176" s="11">
        <v>1</v>
      </c>
      <c r="K176" s="11">
        <v>1.65</v>
      </c>
      <c r="L176" s="18">
        <v>0</v>
      </c>
      <c r="M176" s="7">
        <f t="shared" si="6"/>
        <v>0</v>
      </c>
      <c r="N176" s="1">
        <v>20</v>
      </c>
    </row>
    <row r="177" spans="1:14">
      <c r="A177" s="11" t="s">
        <v>397</v>
      </c>
      <c r="B177" s="11" t="s">
        <v>398</v>
      </c>
      <c r="C177" s="11">
        <v>22512</v>
      </c>
      <c r="D177" s="11">
        <v>1</v>
      </c>
      <c r="E177" s="11">
        <v>0.16</v>
      </c>
      <c r="F177" s="11">
        <v>3</v>
      </c>
      <c r="G177" s="11">
        <v>1</v>
      </c>
      <c r="H177" s="11">
        <v>0.08</v>
      </c>
      <c r="I177" s="11">
        <v>1.5</v>
      </c>
      <c r="J177" s="11">
        <v>1</v>
      </c>
      <c r="K177" s="11">
        <v>0.08</v>
      </c>
      <c r="L177" s="18">
        <v>0.48599999999999999</v>
      </c>
      <c r="M177" s="7">
        <f t="shared" si="6"/>
        <v>16.2</v>
      </c>
      <c r="N177" s="1">
        <v>30</v>
      </c>
    </row>
    <row r="178" spans="1:14" ht="26.5">
      <c r="A178" s="11" t="s">
        <v>399</v>
      </c>
      <c r="B178" s="11" t="s">
        <v>400</v>
      </c>
      <c r="C178" s="11">
        <v>22512</v>
      </c>
      <c r="D178" s="11">
        <v>1</v>
      </c>
      <c r="E178" s="11">
        <v>0.33</v>
      </c>
      <c r="F178" s="11">
        <v>6</v>
      </c>
      <c r="G178" s="11">
        <v>1</v>
      </c>
      <c r="H178" s="11">
        <v>0</v>
      </c>
      <c r="I178" s="11">
        <v>0</v>
      </c>
      <c r="J178" s="11">
        <v>1</v>
      </c>
      <c r="K178" s="11">
        <v>0.33</v>
      </c>
      <c r="L178" s="18">
        <v>0</v>
      </c>
      <c r="M178" s="7">
        <f t="shared" si="6"/>
        <v>0</v>
      </c>
      <c r="N178" s="1">
        <v>50</v>
      </c>
    </row>
    <row r="179" spans="1:14" ht="26.5">
      <c r="A179" s="11" t="s">
        <v>401</v>
      </c>
      <c r="B179" s="11" t="s">
        <v>402</v>
      </c>
      <c r="C179" s="11">
        <v>22512</v>
      </c>
      <c r="D179" s="11">
        <v>1</v>
      </c>
      <c r="E179" s="11">
        <v>0.47</v>
      </c>
      <c r="F179" s="11">
        <v>8.5</v>
      </c>
      <c r="G179" s="11">
        <v>0</v>
      </c>
      <c r="H179" s="11">
        <v>0</v>
      </c>
      <c r="I179" s="11">
        <v>0</v>
      </c>
      <c r="J179" s="11">
        <v>1</v>
      </c>
      <c r="K179" s="11">
        <v>0.47</v>
      </c>
      <c r="L179" s="18">
        <v>0</v>
      </c>
      <c r="M179" s="7">
        <f t="shared" si="6"/>
        <v>0</v>
      </c>
      <c r="N179" s="1">
        <v>50</v>
      </c>
    </row>
    <row r="180" spans="1:14" ht="39.5">
      <c r="A180" s="11" t="s">
        <v>404</v>
      </c>
      <c r="B180" s="11" t="s">
        <v>405</v>
      </c>
      <c r="C180" s="11">
        <v>22512</v>
      </c>
      <c r="D180" s="11">
        <v>1</v>
      </c>
      <c r="E180" s="11">
        <v>0.03</v>
      </c>
      <c r="F180" s="11">
        <v>0.5</v>
      </c>
      <c r="G180" s="11">
        <v>1</v>
      </c>
      <c r="H180" s="11">
        <v>0.03</v>
      </c>
      <c r="I180" s="11">
        <v>0.5</v>
      </c>
      <c r="J180" s="11">
        <v>0</v>
      </c>
      <c r="K180" s="11">
        <v>0</v>
      </c>
      <c r="L180" s="18">
        <v>0</v>
      </c>
      <c r="M180" s="7">
        <f t="shared" si="6"/>
        <v>0</v>
      </c>
      <c r="N180" s="1">
        <v>0</v>
      </c>
    </row>
    <row r="181" spans="1:14" ht="26.5">
      <c r="A181" s="11" t="s">
        <v>406</v>
      </c>
      <c r="B181" s="11" t="s">
        <v>407</v>
      </c>
      <c r="C181" s="11">
        <v>22512</v>
      </c>
      <c r="D181" s="11">
        <v>1</v>
      </c>
      <c r="E181" s="11">
        <v>0.03</v>
      </c>
      <c r="F181" s="11">
        <v>0.5</v>
      </c>
      <c r="G181" s="11">
        <v>1</v>
      </c>
      <c r="H181" s="11">
        <v>0.03</v>
      </c>
      <c r="I181" s="11">
        <v>0.5</v>
      </c>
      <c r="J181" s="11">
        <v>0</v>
      </c>
      <c r="K181" s="11">
        <v>0</v>
      </c>
      <c r="L181" s="18">
        <v>0</v>
      </c>
      <c r="M181" s="7">
        <f t="shared" si="6"/>
        <v>0</v>
      </c>
      <c r="N181" s="1">
        <v>0</v>
      </c>
    </row>
    <row r="182" spans="1:14" ht="39.5">
      <c r="A182" s="11" t="s">
        <v>408</v>
      </c>
      <c r="B182" s="11" t="s">
        <v>409</v>
      </c>
      <c r="C182" s="11">
        <v>22522</v>
      </c>
      <c r="D182" s="11">
        <v>1</v>
      </c>
      <c r="E182" s="11">
        <v>0.01</v>
      </c>
      <c r="F182" s="11">
        <v>0.15</v>
      </c>
      <c r="G182" s="11">
        <v>1</v>
      </c>
      <c r="H182" s="11">
        <v>0</v>
      </c>
      <c r="I182" s="11">
        <v>0.05</v>
      </c>
      <c r="J182" s="11">
        <v>1</v>
      </c>
      <c r="K182" s="11">
        <v>0</v>
      </c>
      <c r="L182" s="18">
        <v>0</v>
      </c>
      <c r="M182" s="7">
        <f t="shared" si="6"/>
        <v>0</v>
      </c>
      <c r="N182" s="1">
        <v>0</v>
      </c>
    </row>
    <row r="183" spans="1:14" ht="39.5">
      <c r="A183" s="11" t="s">
        <v>410</v>
      </c>
      <c r="B183" s="11" t="s">
        <v>411</v>
      </c>
      <c r="C183" s="11">
        <v>22522</v>
      </c>
      <c r="D183" s="11">
        <v>1</v>
      </c>
      <c r="E183" s="11">
        <v>0.08</v>
      </c>
      <c r="F183" s="11">
        <v>1.5</v>
      </c>
      <c r="G183" s="11">
        <v>1</v>
      </c>
      <c r="H183" s="11">
        <v>0.03</v>
      </c>
      <c r="I183" s="11">
        <v>0.5</v>
      </c>
      <c r="J183" s="11">
        <v>1</v>
      </c>
      <c r="K183" s="11">
        <v>0.03</v>
      </c>
      <c r="L183" s="18">
        <v>0.68100000000000005</v>
      </c>
      <c r="M183" s="7">
        <f t="shared" si="6"/>
        <v>45.4</v>
      </c>
      <c r="N183" s="1">
        <v>60</v>
      </c>
    </row>
    <row r="184" spans="1:14" ht="26.5">
      <c r="A184" s="11" t="s">
        <v>412</v>
      </c>
      <c r="B184" s="11" t="s">
        <v>413</v>
      </c>
      <c r="C184" s="11">
        <v>22522</v>
      </c>
      <c r="D184" s="11">
        <v>1</v>
      </c>
      <c r="E184" s="11">
        <v>0.3</v>
      </c>
      <c r="F184" s="11">
        <v>5.5</v>
      </c>
      <c r="G184" s="11">
        <v>1</v>
      </c>
      <c r="H184" s="11">
        <v>0</v>
      </c>
      <c r="I184" s="11">
        <v>0</v>
      </c>
      <c r="J184" s="11">
        <v>1</v>
      </c>
      <c r="K184" s="11">
        <v>0.3</v>
      </c>
      <c r="L184" s="18">
        <v>0</v>
      </c>
      <c r="M184" s="7">
        <f t="shared" si="6"/>
        <v>0</v>
      </c>
      <c r="N184" s="1">
        <v>50</v>
      </c>
    </row>
    <row r="185" spans="1:14" ht="26.5">
      <c r="A185" s="11" t="s">
        <v>414</v>
      </c>
      <c r="B185" s="11" t="s">
        <v>415</v>
      </c>
      <c r="C185" s="11">
        <v>22522</v>
      </c>
      <c r="D185" s="11">
        <v>1</v>
      </c>
      <c r="E185" s="11">
        <v>0.05</v>
      </c>
      <c r="F185" s="11">
        <v>1</v>
      </c>
      <c r="G185" s="11">
        <v>1</v>
      </c>
      <c r="H185" s="11">
        <v>0.02</v>
      </c>
      <c r="I185" s="11">
        <v>0.4</v>
      </c>
      <c r="J185" s="11">
        <v>1</v>
      </c>
      <c r="K185" s="11">
        <v>0.02</v>
      </c>
      <c r="L185" s="18">
        <v>0</v>
      </c>
      <c r="M185" s="7">
        <f t="shared" ref="M185:M196" si="9">L185/F185*100</f>
        <v>0</v>
      </c>
      <c r="N185" s="1">
        <v>40</v>
      </c>
    </row>
    <row r="186" spans="1:14" ht="26.5">
      <c r="A186" s="11" t="s">
        <v>416</v>
      </c>
      <c r="B186" s="11" t="s">
        <v>417</v>
      </c>
      <c r="C186" s="11">
        <v>22522</v>
      </c>
      <c r="D186" s="11">
        <v>3</v>
      </c>
      <c r="E186" s="11">
        <v>0.16</v>
      </c>
      <c r="F186" s="11">
        <v>3</v>
      </c>
      <c r="G186" s="11">
        <v>0</v>
      </c>
      <c r="H186" s="11">
        <v>0</v>
      </c>
      <c r="I186" s="11">
        <v>0</v>
      </c>
      <c r="J186" s="11">
        <v>3</v>
      </c>
      <c r="K186" s="11">
        <v>0.16</v>
      </c>
      <c r="L186" s="18">
        <v>0</v>
      </c>
      <c r="M186" s="7">
        <f t="shared" si="9"/>
        <v>0</v>
      </c>
      <c r="N186" s="1">
        <v>0</v>
      </c>
    </row>
    <row r="187" spans="1:14" ht="26.5">
      <c r="A187" s="11" t="s">
        <v>418</v>
      </c>
      <c r="B187" s="11" t="s">
        <v>419</v>
      </c>
      <c r="C187" s="11">
        <v>22522</v>
      </c>
      <c r="D187" s="11">
        <v>120</v>
      </c>
      <c r="E187" s="11">
        <v>0.33</v>
      </c>
      <c r="F187" s="11">
        <v>6</v>
      </c>
      <c r="G187" s="11">
        <v>120</v>
      </c>
      <c r="H187" s="11">
        <v>0.33</v>
      </c>
      <c r="I187" s="11">
        <v>6</v>
      </c>
      <c r="J187" s="11">
        <v>0</v>
      </c>
      <c r="K187" s="11">
        <v>0</v>
      </c>
      <c r="L187" s="18">
        <v>0</v>
      </c>
      <c r="M187" s="7">
        <f t="shared" si="9"/>
        <v>0</v>
      </c>
      <c r="N187" s="1">
        <v>50</v>
      </c>
    </row>
    <row r="188" spans="1:14">
      <c r="A188" s="11" t="s">
        <v>421</v>
      </c>
      <c r="B188" s="11" t="s">
        <v>422</v>
      </c>
      <c r="C188" s="11">
        <v>22522</v>
      </c>
      <c r="D188" s="11">
        <v>1</v>
      </c>
      <c r="E188" s="11">
        <v>0.19</v>
      </c>
      <c r="F188" s="11">
        <v>3.5</v>
      </c>
      <c r="G188" s="11">
        <v>0</v>
      </c>
      <c r="H188" s="11">
        <v>0</v>
      </c>
      <c r="I188" s="11">
        <v>0</v>
      </c>
      <c r="J188" s="11">
        <v>1</v>
      </c>
      <c r="K188" s="11">
        <v>0.19</v>
      </c>
      <c r="L188" s="18">
        <v>1.6</v>
      </c>
      <c r="M188" s="7">
        <f t="shared" si="9"/>
        <v>45.714285714285715</v>
      </c>
      <c r="N188" s="1">
        <v>60</v>
      </c>
    </row>
    <row r="189" spans="1:14" ht="52.5">
      <c r="A189" s="11" t="s">
        <v>423</v>
      </c>
      <c r="B189" s="11" t="s">
        <v>424</v>
      </c>
      <c r="C189" s="11">
        <v>22522</v>
      </c>
      <c r="D189" s="11">
        <v>1</v>
      </c>
      <c r="E189" s="11">
        <v>0.05</v>
      </c>
      <c r="F189" s="11">
        <v>1</v>
      </c>
      <c r="G189" s="11">
        <v>1</v>
      </c>
      <c r="H189" s="11">
        <v>0.02</v>
      </c>
      <c r="I189" s="11">
        <v>0.4</v>
      </c>
      <c r="J189" s="11">
        <v>1</v>
      </c>
      <c r="K189" s="11">
        <v>0.02</v>
      </c>
      <c r="L189" s="18">
        <v>0.2</v>
      </c>
      <c r="M189" s="7">
        <f t="shared" si="9"/>
        <v>20</v>
      </c>
      <c r="N189" s="1">
        <v>60</v>
      </c>
    </row>
    <row r="190" spans="1:14">
      <c r="A190" s="11" t="s">
        <v>425</v>
      </c>
      <c r="B190" s="11" t="s">
        <v>426</v>
      </c>
      <c r="C190" s="11">
        <v>22522</v>
      </c>
      <c r="D190" s="11">
        <v>1</v>
      </c>
      <c r="E190" s="11">
        <v>0.03</v>
      </c>
      <c r="F190" s="11">
        <v>0.5</v>
      </c>
      <c r="G190" s="11">
        <v>1</v>
      </c>
      <c r="H190" s="11">
        <v>0.03</v>
      </c>
      <c r="I190" s="11">
        <v>0.5</v>
      </c>
      <c r="J190" s="11">
        <v>0</v>
      </c>
      <c r="K190" s="11">
        <v>0</v>
      </c>
      <c r="L190" s="18">
        <v>0</v>
      </c>
      <c r="M190" s="7">
        <f t="shared" si="9"/>
        <v>0</v>
      </c>
      <c r="N190" s="1">
        <v>0</v>
      </c>
    </row>
    <row r="191" spans="1:14" ht="26.5">
      <c r="A191" s="11" t="s">
        <v>427</v>
      </c>
      <c r="B191" s="11" t="s">
        <v>428</v>
      </c>
      <c r="C191" s="11">
        <v>22611</v>
      </c>
      <c r="D191" s="11">
        <v>1</v>
      </c>
      <c r="E191" s="11">
        <v>0.05</v>
      </c>
      <c r="F191" s="11">
        <v>1</v>
      </c>
      <c r="G191" s="11">
        <v>1</v>
      </c>
      <c r="H191" s="11">
        <v>0.02</v>
      </c>
      <c r="I191" s="11">
        <v>0.4</v>
      </c>
      <c r="J191" s="11">
        <v>1</v>
      </c>
      <c r="K191" s="11">
        <v>0.02</v>
      </c>
      <c r="L191" s="18">
        <v>0</v>
      </c>
      <c r="M191" s="7">
        <f t="shared" si="9"/>
        <v>0</v>
      </c>
      <c r="N191" s="1">
        <v>40</v>
      </c>
    </row>
    <row r="192" spans="1:14">
      <c r="A192" s="11"/>
      <c r="B192" s="18"/>
      <c r="C192" s="21"/>
      <c r="D192" s="19">
        <f>SUM(D174:D191)</f>
        <v>139</v>
      </c>
      <c r="E192" s="19">
        <f t="shared" ref="E192:N192" si="10">SUM(E174:E191)</f>
        <v>6</v>
      </c>
      <c r="F192" s="19">
        <f t="shared" si="10"/>
        <v>109.65</v>
      </c>
      <c r="G192" s="19">
        <f t="shared" si="10"/>
        <v>133</v>
      </c>
      <c r="H192" s="19">
        <f t="shared" si="10"/>
        <v>0.59000000000000008</v>
      </c>
      <c r="I192" s="19">
        <f t="shared" si="10"/>
        <v>10.75</v>
      </c>
      <c r="J192" s="19">
        <f t="shared" si="10"/>
        <v>15</v>
      </c>
      <c r="K192" s="19">
        <f t="shared" si="10"/>
        <v>3.7099999999999995</v>
      </c>
      <c r="L192" s="19">
        <f t="shared" si="10"/>
        <v>2.9670000000000005</v>
      </c>
      <c r="M192" s="19">
        <f>L192/F192*100</f>
        <v>2.7058823529411766</v>
      </c>
      <c r="N192" s="19">
        <f t="shared" si="10"/>
        <v>585</v>
      </c>
    </row>
    <row r="193" spans="1:14">
      <c r="A193" s="13">
        <v>4</v>
      </c>
      <c r="B193" s="99" t="s">
        <v>429</v>
      </c>
      <c r="C193" s="100"/>
      <c r="D193" s="15"/>
      <c r="E193" s="15"/>
      <c r="F193" s="13">
        <v>3.8</v>
      </c>
      <c r="G193" s="15"/>
      <c r="H193" s="15"/>
      <c r="I193" s="13">
        <v>0</v>
      </c>
      <c r="J193" s="15"/>
      <c r="K193" s="15"/>
      <c r="L193" s="14">
        <v>0.3</v>
      </c>
      <c r="M193" s="7">
        <f t="shared" si="9"/>
        <v>7.8947368421052628</v>
      </c>
      <c r="N193" s="1"/>
    </row>
    <row r="194" spans="1:14" ht="26.5">
      <c r="A194" s="11" t="s">
        <v>430</v>
      </c>
      <c r="B194" s="11" t="s">
        <v>431</v>
      </c>
      <c r="C194" s="11">
        <v>22522</v>
      </c>
      <c r="D194" s="11">
        <v>1</v>
      </c>
      <c r="E194" s="11">
        <v>0.11</v>
      </c>
      <c r="F194" s="11">
        <v>2</v>
      </c>
      <c r="G194" s="11">
        <v>0</v>
      </c>
      <c r="H194" s="11">
        <v>0</v>
      </c>
      <c r="I194" s="11">
        <v>0</v>
      </c>
      <c r="J194" s="11">
        <v>1</v>
      </c>
      <c r="K194" s="11">
        <v>0.11</v>
      </c>
      <c r="L194" s="18">
        <v>0</v>
      </c>
      <c r="M194" s="7">
        <f t="shared" si="9"/>
        <v>0</v>
      </c>
      <c r="N194" s="1">
        <v>0</v>
      </c>
    </row>
    <row r="195" spans="1:14" ht="26.5">
      <c r="A195" s="11" t="s">
        <v>432</v>
      </c>
      <c r="B195" s="11" t="s">
        <v>433</v>
      </c>
      <c r="C195" s="11">
        <v>22522</v>
      </c>
      <c r="D195" s="11">
        <v>1</v>
      </c>
      <c r="E195" s="11">
        <v>0.08</v>
      </c>
      <c r="F195" s="11">
        <v>1.5</v>
      </c>
      <c r="G195" s="11">
        <v>0</v>
      </c>
      <c r="H195" s="11">
        <v>0</v>
      </c>
      <c r="I195" s="11">
        <v>0</v>
      </c>
      <c r="J195" s="11">
        <v>1</v>
      </c>
      <c r="K195" s="11">
        <v>0.08</v>
      </c>
      <c r="L195" s="18">
        <v>0</v>
      </c>
      <c r="M195" s="7">
        <f t="shared" si="9"/>
        <v>0</v>
      </c>
      <c r="N195" s="1">
        <v>0</v>
      </c>
    </row>
    <row r="196" spans="1:14">
      <c r="A196" s="11" t="s">
        <v>434</v>
      </c>
      <c r="B196" s="11" t="s">
        <v>435</v>
      </c>
      <c r="C196" s="11">
        <v>22522</v>
      </c>
      <c r="D196" s="11">
        <v>1</v>
      </c>
      <c r="E196" s="11">
        <v>0.02</v>
      </c>
      <c r="F196" s="11">
        <v>0.3</v>
      </c>
      <c r="G196" s="11">
        <v>1</v>
      </c>
      <c r="H196" s="11">
        <v>0.02</v>
      </c>
      <c r="I196" s="11">
        <v>0.3</v>
      </c>
      <c r="J196" s="11">
        <v>0</v>
      </c>
      <c r="K196" s="11">
        <v>0</v>
      </c>
      <c r="L196" s="18">
        <v>0.3</v>
      </c>
      <c r="M196" s="7">
        <f t="shared" si="9"/>
        <v>100</v>
      </c>
      <c r="N196" s="7">
        <v>100</v>
      </c>
    </row>
    <row r="197" spans="1:14">
      <c r="A197" s="18"/>
      <c r="B197" s="21"/>
      <c r="C197" s="21"/>
      <c r="D197" s="19">
        <f>SUM(D194:D196)</f>
        <v>3</v>
      </c>
      <c r="E197" s="19">
        <f t="shared" ref="E197:N197" si="11">SUM(E194:E196)</f>
        <v>0.21</v>
      </c>
      <c r="F197" s="19">
        <f t="shared" si="11"/>
        <v>3.8</v>
      </c>
      <c r="G197" s="19">
        <f t="shared" si="11"/>
        <v>1</v>
      </c>
      <c r="H197" s="19">
        <f t="shared" si="11"/>
        <v>0.02</v>
      </c>
      <c r="I197" s="19">
        <f t="shared" si="11"/>
        <v>0.3</v>
      </c>
      <c r="J197" s="19">
        <f t="shared" si="11"/>
        <v>2</v>
      </c>
      <c r="K197" s="19">
        <f t="shared" si="11"/>
        <v>0.19</v>
      </c>
      <c r="L197" s="19">
        <f t="shared" si="11"/>
        <v>0.3</v>
      </c>
      <c r="M197" s="19">
        <f>L197/F197*100</f>
        <v>7.8947368421052628</v>
      </c>
      <c r="N197" s="19">
        <f t="shared" si="11"/>
        <v>100</v>
      </c>
    </row>
    <row r="198" spans="1:14">
      <c r="A198" s="87" t="s">
        <v>436</v>
      </c>
      <c r="B198" s="88"/>
      <c r="C198" s="88"/>
      <c r="D198" s="23">
        <f>D197+D192+D172+D170+D154</f>
        <v>1007</v>
      </c>
      <c r="E198" s="23">
        <f t="shared" ref="E198:N198" si="12">E197+E192+E172+E170+E154</f>
        <v>17.389999999999997</v>
      </c>
      <c r="F198" s="23">
        <f t="shared" si="12"/>
        <v>319.35000000000002</v>
      </c>
      <c r="G198" s="23">
        <f t="shared" si="12"/>
        <v>230</v>
      </c>
      <c r="H198" s="23">
        <f t="shared" si="12"/>
        <v>4.910000000000001</v>
      </c>
      <c r="I198" s="23">
        <f t="shared" si="12"/>
        <v>90.07</v>
      </c>
      <c r="J198" s="23">
        <f t="shared" si="12"/>
        <v>107</v>
      </c>
      <c r="K198" s="23">
        <f t="shared" si="12"/>
        <v>9.24</v>
      </c>
      <c r="L198" s="23">
        <f t="shared" si="12"/>
        <v>36.065614699999998</v>
      </c>
      <c r="M198" s="23">
        <f>L198/F198*100</f>
        <v>11.29344440269297</v>
      </c>
      <c r="N198" s="23">
        <f t="shared" si="12"/>
        <v>920</v>
      </c>
    </row>
    <row r="199" spans="1:14">
      <c r="A199" s="87" t="s">
        <v>437</v>
      </c>
      <c r="B199" s="88"/>
      <c r="C199" s="88"/>
      <c r="D199" s="23">
        <f>D198+D116</f>
        <v>1108</v>
      </c>
      <c r="E199" s="23">
        <f t="shared" ref="E199:N199" si="13">E198+E116</f>
        <v>99.03000000000003</v>
      </c>
      <c r="F199" s="23">
        <f t="shared" si="13"/>
        <v>1823.75</v>
      </c>
      <c r="G199" s="23">
        <f t="shared" si="13"/>
        <v>319</v>
      </c>
      <c r="H199" s="23">
        <f t="shared" si="13"/>
        <v>19.639999999999997</v>
      </c>
      <c r="I199" s="23">
        <f t="shared" si="13"/>
        <v>374.07</v>
      </c>
      <c r="J199" s="23">
        <f t="shared" si="13"/>
        <v>148</v>
      </c>
      <c r="K199" s="23">
        <f t="shared" si="13"/>
        <v>61.13000000000001</v>
      </c>
      <c r="L199" s="23">
        <f t="shared" si="13"/>
        <v>330.78469470000005</v>
      </c>
      <c r="M199" s="23">
        <f>L199/F199*100</f>
        <v>18.137611772446885</v>
      </c>
      <c r="N199" s="23">
        <f t="shared" si="13"/>
        <v>4160</v>
      </c>
    </row>
    <row r="200" spans="1:14" ht="14.5" customHeight="1">
      <c r="A200" s="89" t="s">
        <v>438</v>
      </c>
      <c r="B200" s="89"/>
      <c r="C200" s="29" t="s">
        <v>439</v>
      </c>
      <c r="D200" s="89"/>
      <c r="E200" s="89"/>
    </row>
    <row r="201" spans="1:14">
      <c r="A201" s="84" t="s">
        <v>441</v>
      </c>
      <c r="B201" s="84"/>
      <c r="C201" s="8" t="s">
        <v>441</v>
      </c>
      <c r="D201" s="84"/>
      <c r="E201" s="84"/>
    </row>
  </sheetData>
  <mergeCells count="25">
    <mergeCell ref="A1:N1"/>
    <mergeCell ref="A2:A3"/>
    <mergeCell ref="B2:B3"/>
    <mergeCell ref="C2:C3"/>
    <mergeCell ref="D2:F2"/>
    <mergeCell ref="G2:I2"/>
    <mergeCell ref="J2:L2"/>
    <mergeCell ref="B193:C193"/>
    <mergeCell ref="A4:L4"/>
    <mergeCell ref="B5:C5"/>
    <mergeCell ref="B69:C69"/>
    <mergeCell ref="B73:C73"/>
    <mergeCell ref="B78:C78"/>
    <mergeCell ref="A116:C116"/>
    <mergeCell ref="A117:L117"/>
    <mergeCell ref="B118:C118"/>
    <mergeCell ref="B155:C155"/>
    <mergeCell ref="B171:C171"/>
    <mergeCell ref="B173:C173"/>
    <mergeCell ref="A198:C198"/>
    <mergeCell ref="A199:C199"/>
    <mergeCell ref="A200:B200"/>
    <mergeCell ref="D200:E200"/>
    <mergeCell ref="A201:B201"/>
    <mergeCell ref="D201:E20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16"/>
  <sheetViews>
    <sheetView tabSelected="1" zoomScale="85" zoomScaleNormal="85" workbookViewId="0">
      <selection activeCell="S211" sqref="S211"/>
    </sheetView>
  </sheetViews>
  <sheetFormatPr defaultRowHeight="14.5"/>
  <cols>
    <col min="1" max="1" width="16.26953125" customWidth="1"/>
    <col min="2" max="2" width="34.90625" bestFit="1" customWidth="1"/>
    <col min="3" max="3" width="19" bestFit="1" customWidth="1"/>
    <col min="4" max="4" width="11.81640625" bestFit="1" customWidth="1"/>
    <col min="5" max="5" width="19" hidden="1" customWidth="1"/>
    <col min="6" max="7" width="11.36328125" hidden="1" customWidth="1"/>
    <col min="8" max="8" width="13.26953125" hidden="1" customWidth="1"/>
    <col min="9" max="9" width="10.453125" hidden="1" customWidth="1"/>
    <col min="10" max="10" width="5.36328125" hidden="1" customWidth="1"/>
    <col min="11" max="11" width="6.81640625" customWidth="1"/>
    <col min="12" max="12" width="5.36328125" customWidth="1"/>
    <col min="13" max="13" width="7.1796875" customWidth="1"/>
    <col min="14" max="14" width="6.81640625" style="44" customWidth="1"/>
    <col min="15" max="15" width="5.36328125" style="44" customWidth="1"/>
    <col min="16" max="16" width="6.26953125" style="44" customWidth="1"/>
    <col min="17" max="17" width="6.81640625" customWidth="1"/>
    <col min="18" max="18" width="5.36328125" customWidth="1"/>
    <col min="19" max="19" width="7.1796875" customWidth="1"/>
    <col min="20" max="20" width="6.81640625" style="48" customWidth="1"/>
    <col min="21" max="21" width="5.36328125" style="48" customWidth="1"/>
    <col min="22" max="22" width="6.26953125" style="48" customWidth="1"/>
    <col min="23" max="23" width="7.08984375" customWidth="1"/>
  </cols>
  <sheetData>
    <row r="1" spans="1:9">
      <c r="A1" s="119" t="s">
        <v>23</v>
      </c>
      <c r="B1" s="119"/>
      <c r="C1" s="119"/>
      <c r="D1" s="119"/>
    </row>
    <row r="2" spans="1:9">
      <c r="A2" s="119"/>
      <c r="B2" s="119"/>
      <c r="C2" s="119"/>
      <c r="D2" s="119"/>
    </row>
    <row r="3" spans="1:9">
      <c r="A3" s="119"/>
      <c r="B3" s="119"/>
      <c r="C3" s="119"/>
      <c r="D3" s="119"/>
      <c r="E3" s="8" t="s">
        <v>24</v>
      </c>
      <c r="F3" s="84" t="s">
        <v>25</v>
      </c>
      <c r="G3" s="84"/>
      <c r="H3" s="84" t="s">
        <v>26</v>
      </c>
      <c r="I3" s="84"/>
    </row>
    <row r="4" spans="1:9">
      <c r="A4" s="84" t="s">
        <v>27</v>
      </c>
      <c r="B4" s="117" t="s">
        <v>28</v>
      </c>
      <c r="C4" s="8" t="s">
        <v>29</v>
      </c>
      <c r="D4" s="117" t="s">
        <v>28</v>
      </c>
      <c r="E4" s="84" t="s">
        <v>30</v>
      </c>
    </row>
    <row r="5" spans="1:9">
      <c r="A5" s="84"/>
      <c r="B5" s="117"/>
      <c r="C5" s="8" t="s">
        <v>31</v>
      </c>
      <c r="D5" s="117"/>
      <c r="E5" s="84"/>
    </row>
    <row r="6" spans="1:9">
      <c r="A6" s="84"/>
      <c r="B6" s="117"/>
      <c r="C6" s="9"/>
      <c r="D6" s="117"/>
      <c r="E6" s="84"/>
    </row>
    <row r="7" spans="1:9" ht="26.5">
      <c r="A7" s="8" t="s">
        <v>32</v>
      </c>
      <c r="B7" s="117"/>
      <c r="C7" s="8" t="s">
        <v>33</v>
      </c>
      <c r="D7" s="117"/>
      <c r="E7" s="8" t="s">
        <v>33</v>
      </c>
    </row>
    <row r="8" spans="1:9" ht="26.5">
      <c r="A8" s="8" t="s">
        <v>34</v>
      </c>
      <c r="B8" s="117"/>
      <c r="C8" s="8" t="s">
        <v>35</v>
      </c>
      <c r="D8" s="117"/>
      <c r="E8" s="8" t="s">
        <v>35</v>
      </c>
    </row>
    <row r="9" spans="1:9" ht="52.5">
      <c r="A9" s="8" t="s">
        <v>36</v>
      </c>
      <c r="B9" s="117" t="s">
        <v>37</v>
      </c>
      <c r="C9" s="8" t="s">
        <v>38</v>
      </c>
      <c r="D9" s="117" t="s">
        <v>37</v>
      </c>
      <c r="E9" s="8" t="s">
        <v>39</v>
      </c>
    </row>
    <row r="10" spans="1:9" ht="39.5">
      <c r="A10" s="8" t="s">
        <v>40</v>
      </c>
      <c r="B10" s="117"/>
      <c r="C10" s="8" t="s">
        <v>41</v>
      </c>
      <c r="D10" s="117"/>
      <c r="E10" s="8" t="s">
        <v>42</v>
      </c>
    </row>
    <row r="11" spans="1:9" ht="26.5">
      <c r="A11" s="8" t="s">
        <v>43</v>
      </c>
      <c r="B11" s="84" t="s">
        <v>44</v>
      </c>
      <c r="C11" s="84"/>
      <c r="D11" s="84" t="s">
        <v>45</v>
      </c>
      <c r="E11" s="84"/>
    </row>
    <row r="12" spans="1:9">
      <c r="A12" s="84" t="s">
        <v>46</v>
      </c>
      <c r="B12" s="84" t="s">
        <v>47</v>
      </c>
      <c r="C12" s="84"/>
      <c r="D12" s="84" t="s">
        <v>47</v>
      </c>
      <c r="E12" s="84"/>
    </row>
    <row r="13" spans="1:9">
      <c r="A13" s="84"/>
      <c r="B13" s="118"/>
      <c r="C13" s="118"/>
      <c r="D13" s="84"/>
      <c r="E13" s="84"/>
    </row>
    <row r="14" spans="1:9">
      <c r="A14" s="117" t="s">
        <v>48</v>
      </c>
      <c r="B14" s="117"/>
      <c r="C14" s="117"/>
    </row>
    <row r="15" spans="1:9">
      <c r="A15" s="117"/>
      <c r="B15" s="117"/>
      <c r="C15" s="117"/>
      <c r="D15" s="9"/>
    </row>
    <row r="16" spans="1:9">
      <c r="A16" s="117"/>
      <c r="B16" s="117"/>
      <c r="C16" s="117"/>
      <c r="D16" s="84" t="s">
        <v>49</v>
      </c>
      <c r="E16" s="84"/>
      <c r="F16" s="84"/>
      <c r="G16" s="84"/>
    </row>
    <row r="17" spans="1:23">
      <c r="A17" s="117"/>
      <c r="B17" s="117"/>
      <c r="C17" s="117"/>
      <c r="D17" s="117" t="s">
        <v>28</v>
      </c>
      <c r="E17" s="8" t="s">
        <v>30</v>
      </c>
    </row>
    <row r="18" spans="1:23">
      <c r="A18" s="117"/>
      <c r="B18" s="117"/>
      <c r="C18" s="117"/>
      <c r="D18" s="117"/>
      <c r="E18" s="8" t="s">
        <v>35</v>
      </c>
    </row>
    <row r="19" spans="1:23">
      <c r="A19" s="117"/>
      <c r="B19" s="117"/>
      <c r="C19" s="117"/>
      <c r="D19" s="117" t="s">
        <v>37</v>
      </c>
      <c r="E19" s="8" t="s">
        <v>39</v>
      </c>
    </row>
    <row r="20" spans="1:23">
      <c r="A20" s="117"/>
      <c r="B20" s="117"/>
      <c r="C20" s="117"/>
      <c r="D20" s="117"/>
      <c r="E20" s="8" t="s">
        <v>42</v>
      </c>
    </row>
    <row r="21" spans="1:23">
      <c r="A21" s="117"/>
      <c r="B21" s="117"/>
      <c r="C21" s="117"/>
      <c r="D21" s="8" t="s">
        <v>45</v>
      </c>
    </row>
    <row r="22" spans="1:23">
      <c r="A22" s="117"/>
      <c r="B22" s="117"/>
      <c r="C22" s="117"/>
      <c r="D22" s="8" t="s">
        <v>47</v>
      </c>
    </row>
    <row r="23" spans="1:23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84" t="s">
        <v>50</v>
      </c>
      <c r="V23" s="84"/>
      <c r="W23" s="84"/>
    </row>
    <row r="24" spans="1:23">
      <c r="A24" s="106" t="s">
        <v>8</v>
      </c>
      <c r="B24" s="106" t="s">
        <v>9</v>
      </c>
      <c r="C24" s="106" t="s">
        <v>51</v>
      </c>
      <c r="D24" s="106" t="s">
        <v>11</v>
      </c>
      <c r="E24" s="108" t="s">
        <v>52</v>
      </c>
      <c r="F24" s="109"/>
      <c r="G24" s="110"/>
      <c r="H24" s="108" t="s">
        <v>53</v>
      </c>
      <c r="I24" s="109"/>
      <c r="J24" s="110"/>
      <c r="K24" s="108" t="s">
        <v>12</v>
      </c>
      <c r="L24" s="109"/>
      <c r="M24" s="110"/>
      <c r="N24" s="111" t="s">
        <v>54</v>
      </c>
      <c r="O24" s="112"/>
      <c r="P24" s="113"/>
      <c r="Q24" s="108" t="s">
        <v>55</v>
      </c>
      <c r="R24" s="109"/>
      <c r="S24" s="110"/>
      <c r="T24" s="114" t="s">
        <v>56</v>
      </c>
      <c r="U24" s="115"/>
      <c r="V24" s="116"/>
      <c r="W24" s="106" t="s">
        <v>57</v>
      </c>
    </row>
    <row r="25" spans="1:23">
      <c r="A25" s="107"/>
      <c r="B25" s="107"/>
      <c r="C25" s="107"/>
      <c r="D25" s="107"/>
      <c r="E25" s="10" t="s">
        <v>58</v>
      </c>
      <c r="F25" s="10" t="s">
        <v>59</v>
      </c>
      <c r="G25" s="10" t="s">
        <v>60</v>
      </c>
      <c r="H25" s="10" t="s">
        <v>58</v>
      </c>
      <c r="I25" s="10" t="s">
        <v>59</v>
      </c>
      <c r="J25" s="10" t="s">
        <v>60</v>
      </c>
      <c r="K25" s="10" t="s">
        <v>58</v>
      </c>
      <c r="L25" s="10" t="s">
        <v>59</v>
      </c>
      <c r="M25" s="10" t="s">
        <v>61</v>
      </c>
      <c r="N25" s="45" t="s">
        <v>58</v>
      </c>
      <c r="O25" s="45" t="s">
        <v>59</v>
      </c>
      <c r="P25" s="45" t="s">
        <v>61</v>
      </c>
      <c r="Q25" s="10" t="s">
        <v>58</v>
      </c>
      <c r="R25" s="10" t="s">
        <v>59</v>
      </c>
      <c r="S25" s="10" t="s">
        <v>61</v>
      </c>
      <c r="T25" s="49" t="s">
        <v>58</v>
      </c>
      <c r="U25" s="49" t="s">
        <v>59</v>
      </c>
      <c r="V25" s="49" t="s">
        <v>61</v>
      </c>
      <c r="W25" s="107"/>
    </row>
    <row r="26" spans="1:23">
      <c r="A26" s="80" t="s">
        <v>22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</row>
    <row r="27" spans="1:23">
      <c r="A27" s="11">
        <v>2</v>
      </c>
      <c r="B27" s="80" t="s">
        <v>62</v>
      </c>
      <c r="C27" s="81"/>
      <c r="D27" s="105"/>
      <c r="E27" s="12"/>
      <c r="F27" s="12"/>
      <c r="G27" s="11">
        <v>0</v>
      </c>
      <c r="H27" s="12"/>
      <c r="I27" s="12"/>
      <c r="J27" s="11">
        <v>0</v>
      </c>
      <c r="K27" s="12"/>
      <c r="L27" s="12"/>
      <c r="M27" s="11">
        <v>908</v>
      </c>
      <c r="N27" s="46"/>
      <c r="O27" s="46"/>
      <c r="P27" s="47">
        <v>127</v>
      </c>
      <c r="Q27" s="12"/>
      <c r="R27" s="12"/>
      <c r="S27" s="11">
        <v>781</v>
      </c>
      <c r="T27" s="50"/>
      <c r="U27" s="50"/>
      <c r="V27" s="51">
        <v>0</v>
      </c>
      <c r="W27" s="12"/>
    </row>
    <row r="28" spans="1:23" ht="52.5">
      <c r="A28" s="11" t="s">
        <v>63</v>
      </c>
      <c r="B28" s="11" t="s">
        <v>64</v>
      </c>
      <c r="C28" s="11">
        <v>31112</v>
      </c>
      <c r="D28" s="11" t="s">
        <v>65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</v>
      </c>
      <c r="L28" s="11">
        <v>2.31</v>
      </c>
      <c r="M28" s="11">
        <v>42</v>
      </c>
      <c r="N28" s="47">
        <v>0</v>
      </c>
      <c r="O28" s="47">
        <v>0</v>
      </c>
      <c r="P28" s="47">
        <v>0</v>
      </c>
      <c r="Q28" s="11">
        <v>0</v>
      </c>
      <c r="R28" s="11">
        <v>2.31</v>
      </c>
      <c r="S28" s="11">
        <v>42</v>
      </c>
      <c r="T28" s="51">
        <v>0</v>
      </c>
      <c r="U28" s="51">
        <v>0</v>
      </c>
      <c r="V28" s="51">
        <v>0</v>
      </c>
      <c r="W28" s="11" t="s">
        <v>66</v>
      </c>
    </row>
    <row r="29" spans="1:23" ht="26.5">
      <c r="A29" s="11" t="s">
        <v>67</v>
      </c>
      <c r="B29" s="11" t="s">
        <v>68</v>
      </c>
      <c r="C29" s="11">
        <v>31112</v>
      </c>
      <c r="D29" s="11" t="s">
        <v>65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</v>
      </c>
      <c r="L29" s="11">
        <v>2.31</v>
      </c>
      <c r="M29" s="11">
        <v>42</v>
      </c>
      <c r="N29" s="47">
        <v>0</v>
      </c>
      <c r="O29" s="47">
        <v>0</v>
      </c>
      <c r="P29" s="47">
        <v>0</v>
      </c>
      <c r="Q29" s="11">
        <v>0</v>
      </c>
      <c r="R29" s="11">
        <v>2.31</v>
      </c>
      <c r="S29" s="11">
        <v>42</v>
      </c>
      <c r="T29" s="51">
        <v>0</v>
      </c>
      <c r="U29" s="51">
        <v>0</v>
      </c>
      <c r="V29" s="51">
        <v>0</v>
      </c>
      <c r="W29" s="11" t="s">
        <v>66</v>
      </c>
    </row>
    <row r="30" spans="1:23" ht="39.5">
      <c r="A30" s="11" t="s">
        <v>69</v>
      </c>
      <c r="B30" s="11" t="s">
        <v>70</v>
      </c>
      <c r="C30" s="11">
        <v>31112</v>
      </c>
      <c r="D30" s="11" t="s">
        <v>65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</v>
      </c>
      <c r="L30" s="11">
        <v>1.26</v>
      </c>
      <c r="M30" s="11">
        <v>23</v>
      </c>
      <c r="N30" s="47">
        <v>1</v>
      </c>
      <c r="O30" s="47">
        <v>0</v>
      </c>
      <c r="P30" s="47">
        <v>0</v>
      </c>
      <c r="Q30" s="11">
        <v>0</v>
      </c>
      <c r="R30" s="11">
        <v>1.26</v>
      </c>
      <c r="S30" s="11">
        <v>23</v>
      </c>
      <c r="T30" s="51">
        <v>0</v>
      </c>
      <c r="U30" s="51">
        <v>0</v>
      </c>
      <c r="V30" s="51">
        <v>0</v>
      </c>
      <c r="W30" s="11" t="s">
        <v>66</v>
      </c>
    </row>
    <row r="31" spans="1:23" ht="39.5">
      <c r="A31" s="11" t="s">
        <v>71</v>
      </c>
      <c r="B31" s="11" t="s">
        <v>72</v>
      </c>
      <c r="C31" s="11">
        <v>31112</v>
      </c>
      <c r="D31" s="11" t="s">
        <v>65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</v>
      </c>
      <c r="L31" s="11">
        <v>1.26</v>
      </c>
      <c r="M31" s="11">
        <v>23</v>
      </c>
      <c r="N31" s="47">
        <v>1</v>
      </c>
      <c r="O31" s="47">
        <v>0</v>
      </c>
      <c r="P31" s="47">
        <v>0</v>
      </c>
      <c r="Q31" s="11">
        <v>0</v>
      </c>
      <c r="R31" s="11">
        <v>1.26</v>
      </c>
      <c r="S31" s="11">
        <v>23</v>
      </c>
      <c r="T31" s="51">
        <v>0</v>
      </c>
      <c r="U31" s="51">
        <v>0</v>
      </c>
      <c r="V31" s="51">
        <v>0</v>
      </c>
      <c r="W31" s="11" t="s">
        <v>66</v>
      </c>
    </row>
    <row r="32" spans="1:23" ht="39.5">
      <c r="A32" s="11" t="s">
        <v>73</v>
      </c>
      <c r="B32" s="11" t="s">
        <v>74</v>
      </c>
      <c r="C32" s="11">
        <v>31112</v>
      </c>
      <c r="D32" s="11" t="s">
        <v>65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1</v>
      </c>
      <c r="L32" s="11">
        <v>1.26</v>
      </c>
      <c r="M32" s="11">
        <v>23</v>
      </c>
      <c r="N32" s="47">
        <v>1</v>
      </c>
      <c r="O32" s="47">
        <v>0</v>
      </c>
      <c r="P32" s="47">
        <v>0</v>
      </c>
      <c r="Q32" s="11">
        <v>0</v>
      </c>
      <c r="R32" s="11">
        <v>1.26</v>
      </c>
      <c r="S32" s="11">
        <v>23</v>
      </c>
      <c r="T32" s="51">
        <v>0</v>
      </c>
      <c r="U32" s="51">
        <v>0</v>
      </c>
      <c r="V32" s="51">
        <v>0</v>
      </c>
      <c r="W32" s="11" t="s">
        <v>66</v>
      </c>
    </row>
    <row r="33" spans="1:23" ht="39.5">
      <c r="A33" s="11" t="s">
        <v>75</v>
      </c>
      <c r="B33" s="11" t="s">
        <v>76</v>
      </c>
      <c r="C33" s="11">
        <v>31112</v>
      </c>
      <c r="D33" s="11" t="s">
        <v>65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</v>
      </c>
      <c r="L33" s="11">
        <v>1.26</v>
      </c>
      <c r="M33" s="11">
        <v>23</v>
      </c>
      <c r="N33" s="47">
        <v>1</v>
      </c>
      <c r="O33" s="47">
        <v>0</v>
      </c>
      <c r="P33" s="47">
        <v>0</v>
      </c>
      <c r="Q33" s="11">
        <v>0</v>
      </c>
      <c r="R33" s="11">
        <v>1.26</v>
      </c>
      <c r="S33" s="11">
        <v>23</v>
      </c>
      <c r="T33" s="51">
        <v>0</v>
      </c>
      <c r="U33" s="51">
        <v>0</v>
      </c>
      <c r="V33" s="51">
        <v>0</v>
      </c>
      <c r="W33" s="11" t="s">
        <v>66</v>
      </c>
    </row>
    <row r="34" spans="1:23" ht="39.5">
      <c r="A34" s="11" t="s">
        <v>77</v>
      </c>
      <c r="B34" s="11" t="s">
        <v>78</v>
      </c>
      <c r="C34" s="11">
        <v>31112</v>
      </c>
      <c r="D34" s="11" t="s">
        <v>65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</v>
      </c>
      <c r="L34" s="11">
        <v>1.26</v>
      </c>
      <c r="M34" s="11">
        <v>23</v>
      </c>
      <c r="N34" s="47">
        <v>1</v>
      </c>
      <c r="O34" s="47">
        <v>0</v>
      </c>
      <c r="P34" s="47">
        <v>0</v>
      </c>
      <c r="Q34" s="11">
        <v>0</v>
      </c>
      <c r="R34" s="11">
        <v>1.26</v>
      </c>
      <c r="S34" s="11">
        <v>23</v>
      </c>
      <c r="T34" s="51">
        <v>0</v>
      </c>
      <c r="U34" s="51">
        <v>0</v>
      </c>
      <c r="V34" s="51">
        <v>0</v>
      </c>
      <c r="W34" s="11" t="s">
        <v>66</v>
      </c>
    </row>
    <row r="35" spans="1:23" ht="39.5">
      <c r="A35" s="11" t="s">
        <v>79</v>
      </c>
      <c r="B35" s="11" t="s">
        <v>80</v>
      </c>
      <c r="C35" s="11">
        <v>31112</v>
      </c>
      <c r="D35" s="11" t="s">
        <v>65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1</v>
      </c>
      <c r="L35" s="11">
        <v>1.26</v>
      </c>
      <c r="M35" s="11">
        <v>23</v>
      </c>
      <c r="N35" s="47">
        <v>1</v>
      </c>
      <c r="O35" s="47">
        <v>0</v>
      </c>
      <c r="P35" s="47">
        <v>0</v>
      </c>
      <c r="Q35" s="11">
        <v>0</v>
      </c>
      <c r="R35" s="11">
        <v>1.26</v>
      </c>
      <c r="S35" s="11">
        <v>23</v>
      </c>
      <c r="T35" s="51">
        <v>0</v>
      </c>
      <c r="U35" s="51">
        <v>0</v>
      </c>
      <c r="V35" s="51">
        <v>0</v>
      </c>
      <c r="W35" s="11" t="s">
        <v>66</v>
      </c>
    </row>
    <row r="36" spans="1:23" ht="39.5">
      <c r="A36" s="11" t="s">
        <v>81</v>
      </c>
      <c r="B36" s="11" t="s">
        <v>82</v>
      </c>
      <c r="C36" s="11">
        <v>31112</v>
      </c>
      <c r="D36" s="11" t="s">
        <v>65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1</v>
      </c>
      <c r="L36" s="11">
        <v>1.26</v>
      </c>
      <c r="M36" s="11">
        <v>23</v>
      </c>
      <c r="N36" s="47">
        <v>1</v>
      </c>
      <c r="O36" s="47">
        <v>0</v>
      </c>
      <c r="P36" s="47">
        <v>0</v>
      </c>
      <c r="Q36" s="11">
        <v>0</v>
      </c>
      <c r="R36" s="11">
        <v>1.26</v>
      </c>
      <c r="S36" s="11">
        <v>23</v>
      </c>
      <c r="T36" s="51">
        <v>0</v>
      </c>
      <c r="U36" s="51">
        <v>0</v>
      </c>
      <c r="V36" s="51">
        <v>0</v>
      </c>
      <c r="W36" s="11" t="s">
        <v>66</v>
      </c>
    </row>
    <row r="37" spans="1:23" ht="26.5">
      <c r="A37" s="11" t="s">
        <v>83</v>
      </c>
      <c r="B37" s="11" t="s">
        <v>84</v>
      </c>
      <c r="C37" s="11">
        <v>31112</v>
      </c>
      <c r="D37" s="11" t="s">
        <v>65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1</v>
      </c>
      <c r="L37" s="11">
        <v>0.82</v>
      </c>
      <c r="M37" s="11">
        <v>15</v>
      </c>
      <c r="N37" s="47">
        <v>1</v>
      </c>
      <c r="O37" s="47">
        <v>0.82</v>
      </c>
      <c r="P37" s="47">
        <v>15</v>
      </c>
      <c r="Q37" s="11">
        <v>0</v>
      </c>
      <c r="R37" s="11">
        <v>0</v>
      </c>
      <c r="S37" s="11">
        <v>0</v>
      </c>
      <c r="T37" s="51">
        <v>0</v>
      </c>
      <c r="U37" s="51">
        <v>0</v>
      </c>
      <c r="V37" s="51">
        <v>0</v>
      </c>
      <c r="W37" s="11" t="s">
        <v>66</v>
      </c>
    </row>
    <row r="38" spans="1:23" ht="39.5">
      <c r="A38" s="11" t="s">
        <v>85</v>
      </c>
      <c r="B38" s="11" t="s">
        <v>86</v>
      </c>
      <c r="C38" s="11">
        <v>31112</v>
      </c>
      <c r="D38" s="11" t="s">
        <v>65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1</v>
      </c>
      <c r="L38" s="11">
        <v>1.26</v>
      </c>
      <c r="M38" s="11">
        <v>23</v>
      </c>
      <c r="N38" s="47">
        <v>1</v>
      </c>
      <c r="O38" s="47">
        <v>0</v>
      </c>
      <c r="P38" s="47">
        <v>0</v>
      </c>
      <c r="Q38" s="11">
        <v>0</v>
      </c>
      <c r="R38" s="11">
        <v>1.26</v>
      </c>
      <c r="S38" s="11">
        <v>23</v>
      </c>
      <c r="T38" s="51">
        <v>0</v>
      </c>
      <c r="U38" s="51">
        <v>0</v>
      </c>
      <c r="V38" s="51">
        <v>0</v>
      </c>
      <c r="W38" s="11" t="s">
        <v>66</v>
      </c>
    </row>
    <row r="39" spans="1:23" ht="39.5">
      <c r="A39" s="11" t="s">
        <v>87</v>
      </c>
      <c r="B39" s="11" t="s">
        <v>88</v>
      </c>
      <c r="C39" s="11">
        <v>31112</v>
      </c>
      <c r="D39" s="11" t="s">
        <v>65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1.26</v>
      </c>
      <c r="M39" s="11">
        <v>23</v>
      </c>
      <c r="N39" s="47">
        <v>1</v>
      </c>
      <c r="O39" s="47">
        <v>0</v>
      </c>
      <c r="P39" s="47">
        <v>0</v>
      </c>
      <c r="Q39" s="11">
        <v>0</v>
      </c>
      <c r="R39" s="11">
        <v>1.26</v>
      </c>
      <c r="S39" s="11">
        <v>23</v>
      </c>
      <c r="T39" s="51">
        <v>0</v>
      </c>
      <c r="U39" s="51">
        <v>0</v>
      </c>
      <c r="V39" s="51">
        <v>0</v>
      </c>
      <c r="W39" s="11" t="s">
        <v>66</v>
      </c>
    </row>
    <row r="40" spans="1:23" ht="39.5">
      <c r="A40" s="11" t="s">
        <v>89</v>
      </c>
      <c r="B40" s="11" t="s">
        <v>90</v>
      </c>
      <c r="C40" s="11">
        <v>31112</v>
      </c>
      <c r="D40" s="11" t="s">
        <v>65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1</v>
      </c>
      <c r="L40" s="11">
        <v>1.26</v>
      </c>
      <c r="M40" s="11">
        <v>23</v>
      </c>
      <c r="N40" s="47">
        <v>1</v>
      </c>
      <c r="O40" s="47">
        <v>0</v>
      </c>
      <c r="P40" s="47">
        <v>0</v>
      </c>
      <c r="Q40" s="11">
        <v>0</v>
      </c>
      <c r="R40" s="11">
        <v>1.26</v>
      </c>
      <c r="S40" s="11">
        <v>23</v>
      </c>
      <c r="T40" s="51">
        <v>0</v>
      </c>
      <c r="U40" s="51">
        <v>0</v>
      </c>
      <c r="V40" s="51">
        <v>0</v>
      </c>
      <c r="W40" s="11" t="s">
        <v>66</v>
      </c>
    </row>
    <row r="41" spans="1:23" ht="39.5">
      <c r="A41" s="11" t="s">
        <v>91</v>
      </c>
      <c r="B41" s="11" t="s">
        <v>92</v>
      </c>
      <c r="C41" s="11">
        <v>31112</v>
      </c>
      <c r="D41" s="11" t="s">
        <v>65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1</v>
      </c>
      <c r="L41" s="11">
        <v>1.26</v>
      </c>
      <c r="M41" s="11">
        <v>23</v>
      </c>
      <c r="N41" s="47">
        <v>1</v>
      </c>
      <c r="O41" s="47">
        <v>0</v>
      </c>
      <c r="P41" s="47">
        <v>0</v>
      </c>
      <c r="Q41" s="11">
        <v>0</v>
      </c>
      <c r="R41" s="11">
        <v>1.26</v>
      </c>
      <c r="S41" s="11">
        <v>23</v>
      </c>
      <c r="T41" s="51">
        <v>0</v>
      </c>
      <c r="U41" s="51">
        <v>0</v>
      </c>
      <c r="V41" s="51">
        <v>0</v>
      </c>
      <c r="W41" s="11" t="s">
        <v>66</v>
      </c>
    </row>
    <row r="42" spans="1:23" ht="39.5">
      <c r="A42" s="11" t="s">
        <v>93</v>
      </c>
      <c r="B42" s="11" t="s">
        <v>94</v>
      </c>
      <c r="C42" s="11">
        <v>31112</v>
      </c>
      <c r="D42" s="11" t="s">
        <v>65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1</v>
      </c>
      <c r="L42" s="11">
        <v>1.26</v>
      </c>
      <c r="M42" s="11">
        <v>23</v>
      </c>
      <c r="N42" s="47">
        <v>1</v>
      </c>
      <c r="O42" s="47">
        <v>0</v>
      </c>
      <c r="P42" s="47">
        <v>0</v>
      </c>
      <c r="Q42" s="11">
        <v>1</v>
      </c>
      <c r="R42" s="11">
        <v>1.26</v>
      </c>
      <c r="S42" s="11">
        <v>23</v>
      </c>
      <c r="T42" s="51">
        <v>0</v>
      </c>
      <c r="U42" s="51">
        <v>0</v>
      </c>
      <c r="V42" s="51">
        <v>0</v>
      </c>
      <c r="W42" s="11" t="s">
        <v>66</v>
      </c>
    </row>
    <row r="43" spans="1:23" ht="39.5">
      <c r="A43" s="11" t="s">
        <v>95</v>
      </c>
      <c r="B43" s="11" t="s">
        <v>96</v>
      </c>
      <c r="C43" s="11">
        <v>31112</v>
      </c>
      <c r="D43" s="11" t="s">
        <v>65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1</v>
      </c>
      <c r="L43" s="11">
        <v>1.26</v>
      </c>
      <c r="M43" s="11">
        <v>23</v>
      </c>
      <c r="N43" s="47">
        <v>1</v>
      </c>
      <c r="O43" s="47">
        <v>0</v>
      </c>
      <c r="P43" s="47">
        <v>0</v>
      </c>
      <c r="Q43" s="11">
        <v>0</v>
      </c>
      <c r="R43" s="11">
        <v>1.26</v>
      </c>
      <c r="S43" s="11">
        <v>23</v>
      </c>
      <c r="T43" s="51">
        <v>0</v>
      </c>
      <c r="U43" s="51">
        <v>0</v>
      </c>
      <c r="V43" s="51">
        <v>0</v>
      </c>
      <c r="W43" s="11" t="s">
        <v>66</v>
      </c>
    </row>
    <row r="44" spans="1:23" ht="39.5">
      <c r="A44" s="11" t="s">
        <v>97</v>
      </c>
      <c r="B44" s="11" t="s">
        <v>98</v>
      </c>
      <c r="C44" s="11">
        <v>31112</v>
      </c>
      <c r="D44" s="11" t="s">
        <v>65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1</v>
      </c>
      <c r="L44" s="11">
        <v>1.26</v>
      </c>
      <c r="M44" s="11">
        <v>23</v>
      </c>
      <c r="N44" s="47">
        <v>1</v>
      </c>
      <c r="O44" s="47">
        <v>0</v>
      </c>
      <c r="P44" s="47">
        <v>0</v>
      </c>
      <c r="Q44" s="11">
        <v>0</v>
      </c>
      <c r="R44" s="11">
        <v>1.26</v>
      </c>
      <c r="S44" s="11">
        <v>23</v>
      </c>
      <c r="T44" s="51">
        <v>0</v>
      </c>
      <c r="U44" s="51">
        <v>0</v>
      </c>
      <c r="V44" s="51">
        <v>0</v>
      </c>
      <c r="W44" s="11" t="s">
        <v>66</v>
      </c>
    </row>
    <row r="45" spans="1:23" ht="39.5">
      <c r="A45" s="11" t="s">
        <v>99</v>
      </c>
      <c r="B45" s="11" t="s">
        <v>100</v>
      </c>
      <c r="C45" s="11">
        <v>31112</v>
      </c>
      <c r="D45" s="11" t="s">
        <v>65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</v>
      </c>
      <c r="L45" s="11">
        <v>1.26</v>
      </c>
      <c r="M45" s="11">
        <v>23</v>
      </c>
      <c r="N45" s="47">
        <v>1</v>
      </c>
      <c r="O45" s="47">
        <v>0</v>
      </c>
      <c r="P45" s="47">
        <v>0</v>
      </c>
      <c r="Q45" s="11">
        <v>0</v>
      </c>
      <c r="R45" s="11">
        <v>1.26</v>
      </c>
      <c r="S45" s="11">
        <v>23</v>
      </c>
      <c r="T45" s="51">
        <v>0</v>
      </c>
      <c r="U45" s="51">
        <v>0</v>
      </c>
      <c r="V45" s="51">
        <v>0</v>
      </c>
      <c r="W45" s="11" t="s">
        <v>66</v>
      </c>
    </row>
    <row r="46" spans="1:23" ht="39.5">
      <c r="A46" s="11" t="s">
        <v>101</v>
      </c>
      <c r="B46" s="11" t="s">
        <v>102</v>
      </c>
      <c r="C46" s="11">
        <v>31112</v>
      </c>
      <c r="D46" s="11" t="s">
        <v>65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</v>
      </c>
      <c r="L46" s="11">
        <v>1.26</v>
      </c>
      <c r="M46" s="11">
        <v>23</v>
      </c>
      <c r="N46" s="47">
        <v>1</v>
      </c>
      <c r="O46" s="47">
        <v>0</v>
      </c>
      <c r="P46" s="47">
        <v>0</v>
      </c>
      <c r="Q46" s="11">
        <v>0</v>
      </c>
      <c r="R46" s="11">
        <v>1.26</v>
      </c>
      <c r="S46" s="11">
        <v>23</v>
      </c>
      <c r="T46" s="51">
        <v>0</v>
      </c>
      <c r="U46" s="51">
        <v>0</v>
      </c>
      <c r="V46" s="51">
        <v>0</v>
      </c>
      <c r="W46" s="11" t="s">
        <v>66</v>
      </c>
    </row>
    <row r="47" spans="1:23" ht="52.5">
      <c r="A47" s="11" t="s">
        <v>103</v>
      </c>
      <c r="B47" s="11" t="s">
        <v>104</v>
      </c>
      <c r="C47" s="11">
        <v>31112</v>
      </c>
      <c r="D47" s="11" t="s">
        <v>65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1</v>
      </c>
      <c r="L47" s="11">
        <v>1.26</v>
      </c>
      <c r="M47" s="11">
        <v>23</v>
      </c>
      <c r="N47" s="47">
        <v>1</v>
      </c>
      <c r="O47" s="47">
        <v>0</v>
      </c>
      <c r="P47" s="47">
        <v>0</v>
      </c>
      <c r="Q47" s="11">
        <v>0</v>
      </c>
      <c r="R47" s="11">
        <v>1.26</v>
      </c>
      <c r="S47" s="11">
        <v>23</v>
      </c>
      <c r="T47" s="51">
        <v>0</v>
      </c>
      <c r="U47" s="51">
        <v>0</v>
      </c>
      <c r="V47" s="51">
        <v>0</v>
      </c>
      <c r="W47" s="11" t="s">
        <v>66</v>
      </c>
    </row>
    <row r="48" spans="1:23" ht="39.5">
      <c r="A48" s="11" t="s">
        <v>105</v>
      </c>
      <c r="B48" s="11" t="s">
        <v>106</v>
      </c>
      <c r="C48" s="11">
        <v>31112</v>
      </c>
      <c r="D48" s="11" t="s">
        <v>65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1</v>
      </c>
      <c r="L48" s="11">
        <v>1.26</v>
      </c>
      <c r="M48" s="11">
        <v>23</v>
      </c>
      <c r="N48" s="47">
        <v>1</v>
      </c>
      <c r="O48" s="47">
        <v>0</v>
      </c>
      <c r="P48" s="47">
        <v>0</v>
      </c>
      <c r="Q48" s="11">
        <v>0</v>
      </c>
      <c r="R48" s="11">
        <v>1.26</v>
      </c>
      <c r="S48" s="11">
        <v>23</v>
      </c>
      <c r="T48" s="51">
        <v>0</v>
      </c>
      <c r="U48" s="51">
        <v>0</v>
      </c>
      <c r="V48" s="51">
        <v>0</v>
      </c>
      <c r="W48" s="11" t="s">
        <v>66</v>
      </c>
    </row>
    <row r="49" spans="1:23" ht="39.5">
      <c r="A49" s="11" t="s">
        <v>107</v>
      </c>
      <c r="B49" s="11" t="s">
        <v>108</v>
      </c>
      <c r="C49" s="11">
        <v>31112</v>
      </c>
      <c r="D49" s="11" t="s">
        <v>65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1</v>
      </c>
      <c r="L49" s="11">
        <v>1.26</v>
      </c>
      <c r="M49" s="11">
        <v>23</v>
      </c>
      <c r="N49" s="47">
        <v>1</v>
      </c>
      <c r="O49" s="47">
        <v>0</v>
      </c>
      <c r="P49" s="47">
        <v>0</v>
      </c>
      <c r="Q49" s="11">
        <v>0</v>
      </c>
      <c r="R49" s="11">
        <v>1.26</v>
      </c>
      <c r="S49" s="11">
        <v>23</v>
      </c>
      <c r="T49" s="51">
        <v>0</v>
      </c>
      <c r="U49" s="51">
        <v>0</v>
      </c>
      <c r="V49" s="51">
        <v>0</v>
      </c>
      <c r="W49" s="11" t="s">
        <v>66</v>
      </c>
    </row>
    <row r="50" spans="1:23" ht="39.5">
      <c r="A50" s="11" t="s">
        <v>109</v>
      </c>
      <c r="B50" s="11" t="s">
        <v>110</v>
      </c>
      <c r="C50" s="11">
        <v>31112</v>
      </c>
      <c r="D50" s="11" t="s">
        <v>65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1</v>
      </c>
      <c r="L50" s="11">
        <v>1.26</v>
      </c>
      <c r="M50" s="11">
        <v>23</v>
      </c>
      <c r="N50" s="47">
        <v>1</v>
      </c>
      <c r="O50" s="47">
        <v>0</v>
      </c>
      <c r="P50" s="47">
        <v>0</v>
      </c>
      <c r="Q50" s="11">
        <v>0</v>
      </c>
      <c r="R50" s="11">
        <v>1.26</v>
      </c>
      <c r="S50" s="11">
        <v>23</v>
      </c>
      <c r="T50" s="51">
        <v>0</v>
      </c>
      <c r="U50" s="51">
        <v>0</v>
      </c>
      <c r="V50" s="51">
        <v>0</v>
      </c>
      <c r="W50" s="11" t="s">
        <v>66</v>
      </c>
    </row>
    <row r="51" spans="1:23" ht="52.5">
      <c r="A51" s="11" t="s">
        <v>111</v>
      </c>
      <c r="B51" s="11" t="s">
        <v>112</v>
      </c>
      <c r="C51" s="11">
        <v>31112</v>
      </c>
      <c r="D51" s="11" t="s">
        <v>65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1</v>
      </c>
      <c r="L51" s="11">
        <v>1.26</v>
      </c>
      <c r="M51" s="11">
        <v>23</v>
      </c>
      <c r="N51" s="47">
        <v>1</v>
      </c>
      <c r="O51" s="47">
        <v>0</v>
      </c>
      <c r="P51" s="47">
        <v>0</v>
      </c>
      <c r="Q51" s="11">
        <v>0</v>
      </c>
      <c r="R51" s="11">
        <v>1.26</v>
      </c>
      <c r="S51" s="11">
        <v>23</v>
      </c>
      <c r="T51" s="51">
        <v>0</v>
      </c>
      <c r="U51" s="51">
        <v>0</v>
      </c>
      <c r="V51" s="51">
        <v>0</v>
      </c>
      <c r="W51" s="11" t="s">
        <v>66</v>
      </c>
    </row>
    <row r="52" spans="1:23" ht="39.5">
      <c r="A52" s="11" t="s">
        <v>113</v>
      </c>
      <c r="B52" s="11" t="s">
        <v>114</v>
      </c>
      <c r="C52" s="11">
        <v>31112</v>
      </c>
      <c r="D52" s="11" t="s">
        <v>65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1</v>
      </c>
      <c r="L52" s="11">
        <v>1.26</v>
      </c>
      <c r="M52" s="11">
        <v>23</v>
      </c>
      <c r="N52" s="47">
        <v>1</v>
      </c>
      <c r="O52" s="47">
        <v>0</v>
      </c>
      <c r="P52" s="47">
        <v>0</v>
      </c>
      <c r="Q52" s="11">
        <v>0</v>
      </c>
      <c r="R52" s="11">
        <v>1.26</v>
      </c>
      <c r="S52" s="11">
        <v>23</v>
      </c>
      <c r="T52" s="51">
        <v>0</v>
      </c>
      <c r="U52" s="51">
        <v>0</v>
      </c>
      <c r="V52" s="51">
        <v>0</v>
      </c>
      <c r="W52" s="11" t="s">
        <v>66</v>
      </c>
    </row>
    <row r="53" spans="1:23" ht="39.5">
      <c r="A53" s="11" t="s">
        <v>115</v>
      </c>
      <c r="B53" s="11" t="s">
        <v>116</v>
      </c>
      <c r="C53" s="11">
        <v>31112</v>
      </c>
      <c r="D53" s="11" t="s">
        <v>65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</v>
      </c>
      <c r="L53" s="11">
        <v>1.26</v>
      </c>
      <c r="M53" s="11">
        <v>23</v>
      </c>
      <c r="N53" s="47">
        <v>1</v>
      </c>
      <c r="O53" s="47">
        <v>0</v>
      </c>
      <c r="P53" s="47">
        <v>0</v>
      </c>
      <c r="Q53" s="11">
        <v>0</v>
      </c>
      <c r="R53" s="11">
        <v>1.26</v>
      </c>
      <c r="S53" s="11">
        <v>23</v>
      </c>
      <c r="T53" s="51">
        <v>0</v>
      </c>
      <c r="U53" s="51">
        <v>0</v>
      </c>
      <c r="V53" s="51">
        <v>0</v>
      </c>
      <c r="W53" s="11" t="s">
        <v>66</v>
      </c>
    </row>
    <row r="54" spans="1:23" ht="52.5">
      <c r="A54" s="11" t="s">
        <v>117</v>
      </c>
      <c r="B54" s="11" t="s">
        <v>118</v>
      </c>
      <c r="C54" s="11">
        <v>31112</v>
      </c>
      <c r="D54" s="11" t="s">
        <v>65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1</v>
      </c>
      <c r="L54" s="11">
        <v>1.26</v>
      </c>
      <c r="M54" s="11">
        <v>23</v>
      </c>
      <c r="N54" s="47">
        <v>1</v>
      </c>
      <c r="O54" s="47">
        <v>0</v>
      </c>
      <c r="P54" s="47">
        <v>0</v>
      </c>
      <c r="Q54" s="11">
        <v>0</v>
      </c>
      <c r="R54" s="11">
        <v>1.26</v>
      </c>
      <c r="S54" s="11">
        <v>23</v>
      </c>
      <c r="T54" s="51">
        <v>0</v>
      </c>
      <c r="U54" s="51">
        <v>0</v>
      </c>
      <c r="V54" s="51">
        <v>0</v>
      </c>
      <c r="W54" s="11" t="s">
        <v>66</v>
      </c>
    </row>
    <row r="55" spans="1:23" ht="39.5">
      <c r="A55" s="11" t="s">
        <v>119</v>
      </c>
      <c r="B55" s="11" t="s">
        <v>120</v>
      </c>
      <c r="C55" s="11">
        <v>31112</v>
      </c>
      <c r="D55" s="11" t="s">
        <v>65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1</v>
      </c>
      <c r="L55" s="11">
        <v>1.26</v>
      </c>
      <c r="M55" s="11">
        <v>23</v>
      </c>
      <c r="N55" s="47">
        <v>1</v>
      </c>
      <c r="O55" s="47">
        <v>0</v>
      </c>
      <c r="P55" s="47">
        <v>0</v>
      </c>
      <c r="Q55" s="11">
        <v>1</v>
      </c>
      <c r="R55" s="11">
        <v>1.26</v>
      </c>
      <c r="S55" s="11">
        <v>23</v>
      </c>
      <c r="T55" s="51">
        <v>0</v>
      </c>
      <c r="U55" s="51">
        <v>0</v>
      </c>
      <c r="V55" s="51">
        <v>0</v>
      </c>
      <c r="W55" s="11" t="s">
        <v>66</v>
      </c>
    </row>
    <row r="56" spans="1:23" ht="39.5">
      <c r="A56" s="11" t="s">
        <v>121</v>
      </c>
      <c r="B56" s="11" t="s">
        <v>122</v>
      </c>
      <c r="C56" s="11">
        <v>31112</v>
      </c>
      <c r="D56" s="11" t="s">
        <v>65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1</v>
      </c>
      <c r="L56" s="11">
        <v>1.43</v>
      </c>
      <c r="M56" s="11">
        <v>26</v>
      </c>
      <c r="N56" s="47">
        <v>1</v>
      </c>
      <c r="O56" s="47">
        <v>0.71</v>
      </c>
      <c r="P56" s="47">
        <v>13</v>
      </c>
      <c r="Q56" s="11">
        <v>1</v>
      </c>
      <c r="R56" s="11">
        <v>0.71</v>
      </c>
      <c r="S56" s="11">
        <v>13</v>
      </c>
      <c r="T56" s="51">
        <v>0</v>
      </c>
      <c r="U56" s="51">
        <v>0</v>
      </c>
      <c r="V56" s="51">
        <v>0</v>
      </c>
      <c r="W56" s="11" t="s">
        <v>66</v>
      </c>
    </row>
    <row r="57" spans="1:23" ht="39.5">
      <c r="A57" s="11" t="s">
        <v>123</v>
      </c>
      <c r="B57" s="11" t="s">
        <v>124</v>
      </c>
      <c r="C57" s="11">
        <v>31112</v>
      </c>
      <c r="D57" s="11" t="s">
        <v>65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1</v>
      </c>
      <c r="L57" s="11">
        <v>1.26</v>
      </c>
      <c r="M57" s="11">
        <v>23</v>
      </c>
      <c r="N57" s="47">
        <v>0</v>
      </c>
      <c r="O57" s="47">
        <v>0</v>
      </c>
      <c r="P57" s="47">
        <v>0</v>
      </c>
      <c r="Q57" s="11">
        <v>0</v>
      </c>
      <c r="R57" s="11">
        <v>1.26</v>
      </c>
      <c r="S57" s="11">
        <v>23</v>
      </c>
      <c r="T57" s="51">
        <v>0</v>
      </c>
      <c r="U57" s="51">
        <v>0</v>
      </c>
      <c r="V57" s="51">
        <v>0</v>
      </c>
      <c r="W57" s="11" t="s">
        <v>66</v>
      </c>
    </row>
    <row r="58" spans="1:23" ht="39.5">
      <c r="A58" s="11" t="s">
        <v>125</v>
      </c>
      <c r="B58" s="11" t="s">
        <v>126</v>
      </c>
      <c r="C58" s="11">
        <v>31112</v>
      </c>
      <c r="D58" s="11" t="s">
        <v>65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1</v>
      </c>
      <c r="L58" s="11">
        <v>1.26</v>
      </c>
      <c r="M58" s="11">
        <v>23</v>
      </c>
      <c r="N58" s="47">
        <v>0</v>
      </c>
      <c r="O58" s="47">
        <v>0</v>
      </c>
      <c r="P58" s="47">
        <v>0</v>
      </c>
      <c r="Q58" s="11">
        <v>0</v>
      </c>
      <c r="R58" s="11">
        <v>1.26</v>
      </c>
      <c r="S58" s="11">
        <v>23</v>
      </c>
      <c r="T58" s="51">
        <v>0</v>
      </c>
      <c r="U58" s="51">
        <v>0</v>
      </c>
      <c r="V58" s="51">
        <v>0</v>
      </c>
      <c r="W58" s="11" t="s">
        <v>66</v>
      </c>
    </row>
    <row r="59" spans="1:23" ht="39.5">
      <c r="A59" s="11" t="s">
        <v>127</v>
      </c>
      <c r="B59" s="11" t="s">
        <v>128</v>
      </c>
      <c r="C59" s="11">
        <v>31112</v>
      </c>
      <c r="D59" s="11" t="s">
        <v>65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1</v>
      </c>
      <c r="L59" s="11">
        <v>1.26</v>
      </c>
      <c r="M59" s="11">
        <v>23</v>
      </c>
      <c r="N59" s="47">
        <v>0</v>
      </c>
      <c r="O59" s="47">
        <v>0</v>
      </c>
      <c r="P59" s="47">
        <v>0</v>
      </c>
      <c r="Q59" s="11">
        <v>0</v>
      </c>
      <c r="R59" s="11">
        <v>1.26</v>
      </c>
      <c r="S59" s="11">
        <v>23</v>
      </c>
      <c r="T59" s="51">
        <v>0</v>
      </c>
      <c r="U59" s="51">
        <v>0</v>
      </c>
      <c r="V59" s="51">
        <v>0</v>
      </c>
      <c r="W59" s="11" t="s">
        <v>66</v>
      </c>
    </row>
    <row r="60" spans="1:23" ht="52.5">
      <c r="A60" s="11" t="s">
        <v>129</v>
      </c>
      <c r="B60" s="11" t="s">
        <v>130</v>
      </c>
      <c r="C60" s="11">
        <v>31112</v>
      </c>
      <c r="D60" s="11" t="s">
        <v>65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1</v>
      </c>
      <c r="L60" s="11">
        <v>1.26</v>
      </c>
      <c r="M60" s="11">
        <v>23</v>
      </c>
      <c r="N60" s="47">
        <v>1</v>
      </c>
      <c r="O60" s="47">
        <v>0.71</v>
      </c>
      <c r="P60" s="47">
        <v>13</v>
      </c>
      <c r="Q60" s="11">
        <v>1</v>
      </c>
      <c r="R60" s="11">
        <v>0.55000000000000004</v>
      </c>
      <c r="S60" s="11">
        <v>10</v>
      </c>
      <c r="T60" s="51">
        <v>0</v>
      </c>
      <c r="U60" s="51">
        <v>0</v>
      </c>
      <c r="V60" s="51">
        <v>0</v>
      </c>
      <c r="W60" s="11" t="s">
        <v>66</v>
      </c>
    </row>
    <row r="61" spans="1:23" ht="26.5">
      <c r="A61" s="11" t="s">
        <v>131</v>
      </c>
      <c r="B61" s="11" t="s">
        <v>132</v>
      </c>
      <c r="C61" s="11">
        <v>31159</v>
      </c>
      <c r="D61" s="11" t="s">
        <v>133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1</v>
      </c>
      <c r="L61" s="11">
        <v>0.27</v>
      </c>
      <c r="M61" s="11">
        <v>5</v>
      </c>
      <c r="N61" s="47">
        <v>1</v>
      </c>
      <c r="O61" s="47">
        <v>0.27</v>
      </c>
      <c r="P61" s="47">
        <v>5</v>
      </c>
      <c r="Q61" s="11">
        <v>0</v>
      </c>
      <c r="R61" s="11">
        <v>0</v>
      </c>
      <c r="S61" s="11">
        <v>0</v>
      </c>
      <c r="T61" s="51">
        <v>0</v>
      </c>
      <c r="U61" s="51">
        <v>0</v>
      </c>
      <c r="V61" s="51">
        <v>0</v>
      </c>
      <c r="W61" s="11" t="s">
        <v>66</v>
      </c>
    </row>
    <row r="62" spans="1:23" ht="26.5">
      <c r="A62" s="11" t="s">
        <v>134</v>
      </c>
      <c r="B62" s="11" t="s">
        <v>135</v>
      </c>
      <c r="C62" s="11">
        <v>31159</v>
      </c>
      <c r="D62" s="11" t="s">
        <v>133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</v>
      </c>
      <c r="L62" s="11">
        <v>0.11</v>
      </c>
      <c r="M62" s="11">
        <v>2</v>
      </c>
      <c r="N62" s="47">
        <v>1</v>
      </c>
      <c r="O62" s="47">
        <v>0.11</v>
      </c>
      <c r="P62" s="47">
        <v>2</v>
      </c>
      <c r="Q62" s="11">
        <v>0</v>
      </c>
      <c r="R62" s="11">
        <v>0</v>
      </c>
      <c r="S62" s="11">
        <v>0</v>
      </c>
      <c r="T62" s="51">
        <v>0</v>
      </c>
      <c r="U62" s="51">
        <v>0</v>
      </c>
      <c r="V62" s="51">
        <v>0</v>
      </c>
      <c r="W62" s="11" t="s">
        <v>66</v>
      </c>
    </row>
    <row r="63" spans="1:23" ht="26.5">
      <c r="A63" s="11" t="s">
        <v>136</v>
      </c>
      <c r="B63" s="11" t="s">
        <v>137</v>
      </c>
      <c r="C63" s="11">
        <v>31159</v>
      </c>
      <c r="D63" s="11" t="s">
        <v>133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1</v>
      </c>
      <c r="L63" s="11">
        <v>0.11</v>
      </c>
      <c r="M63" s="11">
        <v>2</v>
      </c>
      <c r="N63" s="47">
        <v>1</v>
      </c>
      <c r="O63" s="47">
        <v>0.11</v>
      </c>
      <c r="P63" s="47">
        <v>2</v>
      </c>
      <c r="Q63" s="11">
        <v>0</v>
      </c>
      <c r="R63" s="11">
        <v>0</v>
      </c>
      <c r="S63" s="11">
        <v>0</v>
      </c>
      <c r="T63" s="51">
        <v>0</v>
      </c>
      <c r="U63" s="51">
        <v>0</v>
      </c>
      <c r="V63" s="51">
        <v>0</v>
      </c>
      <c r="W63" s="11" t="s">
        <v>66</v>
      </c>
    </row>
    <row r="64" spans="1:23" ht="26.5">
      <c r="A64" s="11" t="s">
        <v>138</v>
      </c>
      <c r="B64" s="11" t="s">
        <v>139</v>
      </c>
      <c r="C64" s="11">
        <v>31159</v>
      </c>
      <c r="D64" s="11" t="s">
        <v>133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1</v>
      </c>
      <c r="L64" s="11">
        <v>0.11</v>
      </c>
      <c r="M64" s="11">
        <v>2</v>
      </c>
      <c r="N64" s="47">
        <v>1</v>
      </c>
      <c r="O64" s="47">
        <v>0.11</v>
      </c>
      <c r="P64" s="47">
        <v>2</v>
      </c>
      <c r="Q64" s="11">
        <v>0</v>
      </c>
      <c r="R64" s="11">
        <v>0</v>
      </c>
      <c r="S64" s="11">
        <v>0</v>
      </c>
      <c r="T64" s="51">
        <v>0</v>
      </c>
      <c r="U64" s="51">
        <v>0</v>
      </c>
      <c r="V64" s="51">
        <v>0</v>
      </c>
      <c r="W64" s="11" t="s">
        <v>66</v>
      </c>
    </row>
    <row r="65" spans="1:23" ht="26.5">
      <c r="A65" s="11" t="s">
        <v>140</v>
      </c>
      <c r="B65" s="11" t="s">
        <v>141</v>
      </c>
      <c r="C65" s="11">
        <v>31159</v>
      </c>
      <c r="D65" s="11" t="s">
        <v>133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1</v>
      </c>
      <c r="L65" s="11">
        <v>0.11</v>
      </c>
      <c r="M65" s="11">
        <v>2</v>
      </c>
      <c r="N65" s="47">
        <v>1</v>
      </c>
      <c r="O65" s="47">
        <v>0.11</v>
      </c>
      <c r="P65" s="47">
        <v>2</v>
      </c>
      <c r="Q65" s="11">
        <v>0</v>
      </c>
      <c r="R65" s="11">
        <v>0</v>
      </c>
      <c r="S65" s="11">
        <v>0</v>
      </c>
      <c r="T65" s="51">
        <v>0</v>
      </c>
      <c r="U65" s="51">
        <v>0</v>
      </c>
      <c r="V65" s="51">
        <v>0</v>
      </c>
      <c r="W65" s="11" t="s">
        <v>66</v>
      </c>
    </row>
    <row r="66" spans="1:23" ht="26.5">
      <c r="A66" s="11" t="s">
        <v>142</v>
      </c>
      <c r="B66" s="11" t="s">
        <v>143</v>
      </c>
      <c r="C66" s="11">
        <v>31159</v>
      </c>
      <c r="D66" s="11" t="s">
        <v>133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1</v>
      </c>
      <c r="L66" s="11">
        <v>0.11</v>
      </c>
      <c r="M66" s="11">
        <v>2</v>
      </c>
      <c r="N66" s="47">
        <v>1</v>
      </c>
      <c r="O66" s="47">
        <v>0.11</v>
      </c>
      <c r="P66" s="47">
        <v>2</v>
      </c>
      <c r="Q66" s="11">
        <v>0</v>
      </c>
      <c r="R66" s="11">
        <v>0</v>
      </c>
      <c r="S66" s="11">
        <v>0</v>
      </c>
      <c r="T66" s="51">
        <v>0</v>
      </c>
      <c r="U66" s="51">
        <v>0</v>
      </c>
      <c r="V66" s="51">
        <v>0</v>
      </c>
      <c r="W66" s="11" t="s">
        <v>66</v>
      </c>
    </row>
    <row r="67" spans="1:23" ht="26.5">
      <c r="A67" s="11" t="s">
        <v>144</v>
      </c>
      <c r="B67" s="11" t="s">
        <v>145</v>
      </c>
      <c r="C67" s="11">
        <v>31159</v>
      </c>
      <c r="D67" s="11" t="s">
        <v>133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1</v>
      </c>
      <c r="L67" s="11">
        <v>0.55000000000000004</v>
      </c>
      <c r="M67" s="11">
        <v>10</v>
      </c>
      <c r="N67" s="47">
        <v>1</v>
      </c>
      <c r="O67" s="47">
        <v>0.55000000000000004</v>
      </c>
      <c r="P67" s="47">
        <v>10</v>
      </c>
      <c r="Q67" s="11">
        <v>0</v>
      </c>
      <c r="R67" s="11">
        <v>0</v>
      </c>
      <c r="S67" s="11">
        <v>0</v>
      </c>
      <c r="T67" s="51">
        <v>0</v>
      </c>
      <c r="U67" s="51">
        <v>0</v>
      </c>
      <c r="V67" s="51">
        <v>0</v>
      </c>
      <c r="W67" s="11" t="s">
        <v>66</v>
      </c>
    </row>
    <row r="68" spans="1:23" ht="26.5">
      <c r="A68" s="11" t="s">
        <v>146</v>
      </c>
      <c r="B68" s="11" t="s">
        <v>147</v>
      </c>
      <c r="C68" s="11">
        <v>31159</v>
      </c>
      <c r="D68" s="11" t="s">
        <v>133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1</v>
      </c>
      <c r="L68" s="11">
        <v>0.11</v>
      </c>
      <c r="M68" s="11">
        <v>2</v>
      </c>
      <c r="N68" s="47">
        <v>1</v>
      </c>
      <c r="O68" s="47">
        <v>0.11</v>
      </c>
      <c r="P68" s="47">
        <v>2</v>
      </c>
      <c r="Q68" s="11">
        <v>0</v>
      </c>
      <c r="R68" s="11">
        <v>0</v>
      </c>
      <c r="S68" s="11">
        <v>0</v>
      </c>
      <c r="T68" s="51">
        <v>0</v>
      </c>
      <c r="U68" s="51">
        <v>0</v>
      </c>
      <c r="V68" s="51">
        <v>0</v>
      </c>
      <c r="W68" s="11" t="s">
        <v>66</v>
      </c>
    </row>
    <row r="69" spans="1:23" ht="26.5">
      <c r="A69" s="11" t="s">
        <v>148</v>
      </c>
      <c r="B69" s="11" t="s">
        <v>149</v>
      </c>
      <c r="C69" s="11">
        <v>31159</v>
      </c>
      <c r="D69" s="11" t="s">
        <v>133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1</v>
      </c>
      <c r="L69" s="11">
        <v>0.11</v>
      </c>
      <c r="M69" s="11">
        <v>2</v>
      </c>
      <c r="N69" s="47">
        <v>1</v>
      </c>
      <c r="O69" s="47">
        <v>0.11</v>
      </c>
      <c r="P69" s="47">
        <v>2</v>
      </c>
      <c r="Q69" s="11">
        <v>0</v>
      </c>
      <c r="R69" s="11">
        <v>0</v>
      </c>
      <c r="S69" s="11">
        <v>0</v>
      </c>
      <c r="T69" s="51">
        <v>0</v>
      </c>
      <c r="U69" s="51">
        <v>0</v>
      </c>
      <c r="V69" s="51">
        <v>0</v>
      </c>
      <c r="W69" s="11" t="s">
        <v>66</v>
      </c>
    </row>
    <row r="70" spans="1:23" ht="26.5">
      <c r="A70" s="11" t="s">
        <v>150</v>
      </c>
      <c r="B70" s="11" t="s">
        <v>151</v>
      </c>
      <c r="C70" s="11">
        <v>31159</v>
      </c>
      <c r="D70" s="11" t="s">
        <v>133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1</v>
      </c>
      <c r="L70" s="11">
        <v>0.11</v>
      </c>
      <c r="M70" s="11">
        <v>2</v>
      </c>
      <c r="N70" s="47">
        <v>1</v>
      </c>
      <c r="O70" s="47">
        <v>0.11</v>
      </c>
      <c r="P70" s="47">
        <v>2</v>
      </c>
      <c r="Q70" s="11">
        <v>0</v>
      </c>
      <c r="R70" s="11">
        <v>0</v>
      </c>
      <c r="S70" s="11">
        <v>0</v>
      </c>
      <c r="T70" s="51">
        <v>0</v>
      </c>
      <c r="U70" s="51">
        <v>0</v>
      </c>
      <c r="V70" s="51">
        <v>0</v>
      </c>
      <c r="W70" s="11" t="s">
        <v>66</v>
      </c>
    </row>
    <row r="71" spans="1:23" ht="26.5">
      <c r="A71" s="11" t="s">
        <v>152</v>
      </c>
      <c r="B71" s="11" t="s">
        <v>153</v>
      </c>
      <c r="C71" s="11">
        <v>31159</v>
      </c>
      <c r="D71" s="11" t="s">
        <v>133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1</v>
      </c>
      <c r="L71" s="11">
        <v>0.11</v>
      </c>
      <c r="M71" s="11">
        <v>2</v>
      </c>
      <c r="N71" s="47">
        <v>1</v>
      </c>
      <c r="O71" s="47">
        <v>0.11</v>
      </c>
      <c r="P71" s="47">
        <v>2</v>
      </c>
      <c r="Q71" s="11">
        <v>0</v>
      </c>
      <c r="R71" s="11">
        <v>0</v>
      </c>
      <c r="S71" s="11">
        <v>0</v>
      </c>
      <c r="T71" s="51">
        <v>0</v>
      </c>
      <c r="U71" s="51">
        <v>0</v>
      </c>
      <c r="V71" s="51">
        <v>0</v>
      </c>
      <c r="W71" s="11" t="s">
        <v>66</v>
      </c>
    </row>
    <row r="72" spans="1:23" ht="26.5">
      <c r="A72" s="11" t="s">
        <v>154</v>
      </c>
      <c r="B72" s="11" t="s">
        <v>155</v>
      </c>
      <c r="C72" s="11">
        <v>31159</v>
      </c>
      <c r="D72" s="11" t="s">
        <v>133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1</v>
      </c>
      <c r="L72" s="11">
        <v>0.11</v>
      </c>
      <c r="M72" s="11">
        <v>2</v>
      </c>
      <c r="N72" s="47">
        <v>1</v>
      </c>
      <c r="O72" s="47">
        <v>0.11</v>
      </c>
      <c r="P72" s="47">
        <v>2</v>
      </c>
      <c r="Q72" s="11">
        <v>0</v>
      </c>
      <c r="R72" s="11">
        <v>0</v>
      </c>
      <c r="S72" s="11">
        <v>0</v>
      </c>
      <c r="T72" s="51">
        <v>0</v>
      </c>
      <c r="U72" s="51">
        <v>0</v>
      </c>
      <c r="V72" s="51">
        <v>0</v>
      </c>
      <c r="W72" s="11" t="s">
        <v>66</v>
      </c>
    </row>
    <row r="73" spans="1:23" ht="26.5">
      <c r="A73" s="11" t="s">
        <v>156</v>
      </c>
      <c r="B73" s="11" t="s">
        <v>157</v>
      </c>
      <c r="C73" s="11">
        <v>31159</v>
      </c>
      <c r="D73" s="11" t="s">
        <v>133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1</v>
      </c>
      <c r="L73" s="11">
        <v>0.11</v>
      </c>
      <c r="M73" s="11">
        <v>2</v>
      </c>
      <c r="N73" s="47">
        <v>1</v>
      </c>
      <c r="O73" s="47">
        <v>0.11</v>
      </c>
      <c r="P73" s="47">
        <v>2</v>
      </c>
      <c r="Q73" s="11">
        <v>0</v>
      </c>
      <c r="R73" s="11">
        <v>0</v>
      </c>
      <c r="S73" s="11">
        <v>0</v>
      </c>
      <c r="T73" s="51">
        <v>0</v>
      </c>
      <c r="U73" s="51">
        <v>0</v>
      </c>
      <c r="V73" s="51">
        <v>0</v>
      </c>
      <c r="W73" s="11" t="s">
        <v>66</v>
      </c>
    </row>
    <row r="74" spans="1:23">
      <c r="A74" s="11" t="s">
        <v>158</v>
      </c>
      <c r="B74" s="11" t="s">
        <v>159</v>
      </c>
      <c r="C74" s="11">
        <v>31159</v>
      </c>
      <c r="D74" s="11" t="s">
        <v>133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</v>
      </c>
      <c r="L74" s="11">
        <v>0.11</v>
      </c>
      <c r="M74" s="11">
        <v>2</v>
      </c>
      <c r="N74" s="47">
        <v>0</v>
      </c>
      <c r="O74" s="47">
        <v>0</v>
      </c>
      <c r="P74" s="47">
        <v>0</v>
      </c>
      <c r="Q74" s="11">
        <v>0</v>
      </c>
      <c r="R74" s="11">
        <v>0.11</v>
      </c>
      <c r="S74" s="11">
        <v>2</v>
      </c>
      <c r="T74" s="51">
        <v>0</v>
      </c>
      <c r="U74" s="51">
        <v>0</v>
      </c>
      <c r="V74" s="51">
        <v>0</v>
      </c>
      <c r="W74" s="11" t="s">
        <v>66</v>
      </c>
    </row>
    <row r="75" spans="1:23" ht="26.5">
      <c r="A75" s="11" t="s">
        <v>160</v>
      </c>
      <c r="B75" s="11" t="s">
        <v>161</v>
      </c>
      <c r="C75" s="11">
        <v>31159</v>
      </c>
      <c r="D75" s="11" t="s">
        <v>133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1</v>
      </c>
      <c r="L75" s="11">
        <v>0.27</v>
      </c>
      <c r="M75" s="11">
        <v>5</v>
      </c>
      <c r="N75" s="47">
        <v>1</v>
      </c>
      <c r="O75" s="47">
        <v>0.27</v>
      </c>
      <c r="P75" s="47">
        <v>5</v>
      </c>
      <c r="Q75" s="11">
        <v>0</v>
      </c>
      <c r="R75" s="11">
        <v>0</v>
      </c>
      <c r="S75" s="11">
        <v>0</v>
      </c>
      <c r="T75" s="51">
        <v>0</v>
      </c>
      <c r="U75" s="51">
        <v>0</v>
      </c>
      <c r="V75" s="51">
        <v>0</v>
      </c>
      <c r="W75" s="11" t="s">
        <v>66</v>
      </c>
    </row>
    <row r="76" spans="1:23" ht="26.5">
      <c r="A76" s="11" t="s">
        <v>162</v>
      </c>
      <c r="B76" s="11" t="s">
        <v>163</v>
      </c>
      <c r="C76" s="11">
        <v>31159</v>
      </c>
      <c r="D76" s="11" t="s">
        <v>133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1</v>
      </c>
      <c r="L76" s="11">
        <v>0.27</v>
      </c>
      <c r="M76" s="11">
        <v>5</v>
      </c>
      <c r="N76" s="47">
        <v>1</v>
      </c>
      <c r="O76" s="47">
        <v>0.27</v>
      </c>
      <c r="P76" s="47">
        <v>5</v>
      </c>
      <c r="Q76" s="11">
        <v>0</v>
      </c>
      <c r="R76" s="11">
        <v>0</v>
      </c>
      <c r="S76" s="11">
        <v>0</v>
      </c>
      <c r="T76" s="51">
        <v>0</v>
      </c>
      <c r="U76" s="51">
        <v>0</v>
      </c>
      <c r="V76" s="51">
        <v>0</v>
      </c>
      <c r="W76" s="11" t="s">
        <v>66</v>
      </c>
    </row>
    <row r="77" spans="1:23" ht="26.5">
      <c r="A77" s="11" t="s">
        <v>164</v>
      </c>
      <c r="B77" s="11" t="s">
        <v>165</v>
      </c>
      <c r="C77" s="11">
        <v>31159</v>
      </c>
      <c r="D77" s="11" t="s">
        <v>133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1</v>
      </c>
      <c r="L77" s="11">
        <v>0.27</v>
      </c>
      <c r="M77" s="11">
        <v>5</v>
      </c>
      <c r="N77" s="47">
        <v>1</v>
      </c>
      <c r="O77" s="47">
        <v>0.27</v>
      </c>
      <c r="P77" s="47">
        <v>5</v>
      </c>
      <c r="Q77" s="11">
        <v>0</v>
      </c>
      <c r="R77" s="11">
        <v>0</v>
      </c>
      <c r="S77" s="11">
        <v>0</v>
      </c>
      <c r="T77" s="51">
        <v>0</v>
      </c>
      <c r="U77" s="51">
        <v>0</v>
      </c>
      <c r="V77" s="51">
        <v>0</v>
      </c>
      <c r="W77" s="11" t="s">
        <v>66</v>
      </c>
    </row>
    <row r="78" spans="1:23" ht="26.5">
      <c r="A78" s="11" t="s">
        <v>166</v>
      </c>
      <c r="B78" s="11" t="s">
        <v>167</v>
      </c>
      <c r="C78" s="11">
        <v>31159</v>
      </c>
      <c r="D78" s="11" t="s">
        <v>133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1</v>
      </c>
      <c r="L78" s="11">
        <v>0.27</v>
      </c>
      <c r="M78" s="11">
        <v>5</v>
      </c>
      <c r="N78" s="47">
        <v>1</v>
      </c>
      <c r="O78" s="47">
        <v>0.27</v>
      </c>
      <c r="P78" s="47">
        <v>5</v>
      </c>
      <c r="Q78" s="11">
        <v>0</v>
      </c>
      <c r="R78" s="11">
        <v>0</v>
      </c>
      <c r="S78" s="11">
        <v>0</v>
      </c>
      <c r="T78" s="51">
        <v>0</v>
      </c>
      <c r="U78" s="51">
        <v>0</v>
      </c>
      <c r="V78" s="51">
        <v>0</v>
      </c>
      <c r="W78" s="11" t="s">
        <v>66</v>
      </c>
    </row>
    <row r="79" spans="1:23" ht="26.5">
      <c r="A79" s="11" t="s">
        <v>168</v>
      </c>
      <c r="B79" s="11" t="s">
        <v>169</v>
      </c>
      <c r="C79" s="11">
        <v>31159</v>
      </c>
      <c r="D79" s="11" t="s">
        <v>133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1</v>
      </c>
      <c r="L79" s="11">
        <v>0.27</v>
      </c>
      <c r="M79" s="11">
        <v>5</v>
      </c>
      <c r="N79" s="47">
        <v>1</v>
      </c>
      <c r="O79" s="47">
        <v>0.27</v>
      </c>
      <c r="P79" s="47">
        <v>5</v>
      </c>
      <c r="Q79" s="11">
        <v>0</v>
      </c>
      <c r="R79" s="11">
        <v>0</v>
      </c>
      <c r="S79" s="11">
        <v>0</v>
      </c>
      <c r="T79" s="51">
        <v>0</v>
      </c>
      <c r="U79" s="51">
        <v>0</v>
      </c>
      <c r="V79" s="51">
        <v>0</v>
      </c>
      <c r="W79" s="11" t="s">
        <v>66</v>
      </c>
    </row>
    <row r="80" spans="1:23" ht="26.5">
      <c r="A80" s="11" t="s">
        <v>170</v>
      </c>
      <c r="B80" s="11" t="s">
        <v>171</v>
      </c>
      <c r="C80" s="11">
        <v>31159</v>
      </c>
      <c r="D80" s="11" t="s">
        <v>65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1</v>
      </c>
      <c r="L80" s="11">
        <v>0.27</v>
      </c>
      <c r="M80" s="11">
        <v>5</v>
      </c>
      <c r="N80" s="47">
        <v>1</v>
      </c>
      <c r="O80" s="47">
        <v>0.27</v>
      </c>
      <c r="P80" s="47">
        <v>5</v>
      </c>
      <c r="Q80" s="11">
        <v>0</v>
      </c>
      <c r="R80" s="11">
        <v>0</v>
      </c>
      <c r="S80" s="11">
        <v>0</v>
      </c>
      <c r="T80" s="51">
        <v>0</v>
      </c>
      <c r="U80" s="51">
        <v>0</v>
      </c>
      <c r="V80" s="51">
        <v>0</v>
      </c>
      <c r="W80" s="11" t="s">
        <v>66</v>
      </c>
    </row>
    <row r="81" spans="1:23" ht="26.5">
      <c r="A81" s="11" t="s">
        <v>172</v>
      </c>
      <c r="B81" s="11" t="s">
        <v>173</v>
      </c>
      <c r="C81" s="11">
        <v>31159</v>
      </c>
      <c r="D81" s="11" t="s">
        <v>133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1</v>
      </c>
      <c r="L81" s="11">
        <v>0.27</v>
      </c>
      <c r="M81" s="11">
        <v>5</v>
      </c>
      <c r="N81" s="47">
        <v>1</v>
      </c>
      <c r="O81" s="47">
        <v>0.27</v>
      </c>
      <c r="P81" s="47">
        <v>5</v>
      </c>
      <c r="Q81" s="11">
        <v>0</v>
      </c>
      <c r="R81" s="11">
        <v>0</v>
      </c>
      <c r="S81" s="11">
        <v>0</v>
      </c>
      <c r="T81" s="51">
        <v>0</v>
      </c>
      <c r="U81" s="51">
        <v>0</v>
      </c>
      <c r="V81" s="51">
        <v>0</v>
      </c>
      <c r="W81" s="11" t="s">
        <v>66</v>
      </c>
    </row>
    <row r="82" spans="1:23" ht="26.5">
      <c r="A82" s="11" t="s">
        <v>174</v>
      </c>
      <c r="B82" s="11" t="s">
        <v>175</v>
      </c>
      <c r="C82" s="11">
        <v>31159</v>
      </c>
      <c r="D82" s="11" t="s">
        <v>133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1</v>
      </c>
      <c r="L82" s="11">
        <v>0.27</v>
      </c>
      <c r="M82" s="11">
        <v>5</v>
      </c>
      <c r="N82" s="47">
        <v>1</v>
      </c>
      <c r="O82" s="47">
        <v>0.27</v>
      </c>
      <c r="P82" s="47">
        <v>5</v>
      </c>
      <c r="Q82" s="11">
        <v>0</v>
      </c>
      <c r="R82" s="11">
        <v>0</v>
      </c>
      <c r="S82" s="11">
        <v>0</v>
      </c>
      <c r="T82" s="51">
        <v>0</v>
      </c>
      <c r="U82" s="51">
        <v>0</v>
      </c>
      <c r="V82" s="51">
        <v>0</v>
      </c>
      <c r="W82" s="11" t="s">
        <v>66</v>
      </c>
    </row>
    <row r="83" spans="1:23" ht="26.5">
      <c r="A83" s="11" t="s">
        <v>176</v>
      </c>
      <c r="B83" s="11" t="s">
        <v>177</v>
      </c>
      <c r="C83" s="11">
        <v>31159</v>
      </c>
      <c r="D83" s="11" t="s">
        <v>133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1</v>
      </c>
      <c r="L83" s="11">
        <v>0.27</v>
      </c>
      <c r="M83" s="11">
        <v>5</v>
      </c>
      <c r="N83" s="47">
        <v>1</v>
      </c>
      <c r="O83" s="47">
        <v>0.27</v>
      </c>
      <c r="P83" s="47">
        <v>5</v>
      </c>
      <c r="Q83" s="11">
        <v>0</v>
      </c>
      <c r="R83" s="11">
        <v>0</v>
      </c>
      <c r="S83" s="11">
        <v>0</v>
      </c>
      <c r="T83" s="51">
        <v>0</v>
      </c>
      <c r="U83" s="51">
        <v>0</v>
      </c>
      <c r="V83" s="51">
        <v>0</v>
      </c>
      <c r="W83" s="11" t="s">
        <v>66</v>
      </c>
    </row>
    <row r="84" spans="1:23" ht="26.5">
      <c r="A84" s="11" t="s">
        <v>178</v>
      </c>
      <c r="B84" s="11" t="s">
        <v>179</v>
      </c>
      <c r="C84" s="11">
        <v>31159</v>
      </c>
      <c r="D84" s="11" t="s">
        <v>133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1</v>
      </c>
      <c r="L84" s="11">
        <v>0.27</v>
      </c>
      <c r="M84" s="11">
        <v>5</v>
      </c>
      <c r="N84" s="47">
        <v>0</v>
      </c>
      <c r="O84" s="47">
        <v>0</v>
      </c>
      <c r="P84" s="47">
        <v>0</v>
      </c>
      <c r="Q84" s="11">
        <v>0</v>
      </c>
      <c r="R84" s="11">
        <v>0.27</v>
      </c>
      <c r="S84" s="11">
        <v>5</v>
      </c>
      <c r="T84" s="51">
        <v>0</v>
      </c>
      <c r="U84" s="51">
        <v>0</v>
      </c>
      <c r="V84" s="51">
        <v>0</v>
      </c>
      <c r="W84" s="11" t="s">
        <v>66</v>
      </c>
    </row>
    <row r="85" spans="1:23" ht="26.5">
      <c r="A85" s="11" t="s">
        <v>180</v>
      </c>
      <c r="B85" s="11" t="s">
        <v>181</v>
      </c>
      <c r="C85" s="11">
        <v>31159</v>
      </c>
      <c r="D85" s="11" t="s">
        <v>133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1</v>
      </c>
      <c r="L85" s="11">
        <v>0.55000000000000004</v>
      </c>
      <c r="M85" s="11">
        <v>10</v>
      </c>
      <c r="N85" s="47">
        <v>0</v>
      </c>
      <c r="O85" s="47">
        <v>0</v>
      </c>
      <c r="P85" s="47">
        <v>0</v>
      </c>
      <c r="Q85" s="11">
        <v>0</v>
      </c>
      <c r="R85" s="11">
        <v>0.55000000000000004</v>
      </c>
      <c r="S85" s="11">
        <v>10</v>
      </c>
      <c r="T85" s="51">
        <v>0</v>
      </c>
      <c r="U85" s="51">
        <v>0</v>
      </c>
      <c r="V85" s="51">
        <v>0</v>
      </c>
      <c r="W85" s="11" t="s">
        <v>66</v>
      </c>
    </row>
    <row r="86" spans="1:23" ht="26.5">
      <c r="A86" s="11" t="s">
        <v>182</v>
      </c>
      <c r="B86" s="11" t="s">
        <v>183</v>
      </c>
      <c r="C86" s="11">
        <v>31159</v>
      </c>
      <c r="D86" s="11" t="s">
        <v>133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1</v>
      </c>
      <c r="L86" s="11">
        <v>0.27</v>
      </c>
      <c r="M86" s="11">
        <v>5</v>
      </c>
      <c r="N86" s="47">
        <v>0</v>
      </c>
      <c r="O86" s="47">
        <v>0</v>
      </c>
      <c r="P86" s="47">
        <v>0</v>
      </c>
      <c r="Q86" s="11">
        <v>1</v>
      </c>
      <c r="R86" s="11">
        <v>0.27</v>
      </c>
      <c r="S86" s="11">
        <v>5</v>
      </c>
      <c r="T86" s="51">
        <v>0</v>
      </c>
      <c r="U86" s="51">
        <v>0</v>
      </c>
      <c r="V86" s="51">
        <v>0</v>
      </c>
      <c r="W86" s="11" t="s">
        <v>66</v>
      </c>
    </row>
    <row r="87" spans="1:23">
      <c r="A87" s="11" t="s">
        <v>184</v>
      </c>
      <c r="B87" s="11" t="s">
        <v>185</v>
      </c>
      <c r="C87" s="11">
        <v>31171</v>
      </c>
      <c r="D87" s="11" t="s">
        <v>133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1</v>
      </c>
      <c r="L87" s="11">
        <v>0.11</v>
      </c>
      <c r="M87" s="11">
        <v>2</v>
      </c>
      <c r="N87" s="47">
        <v>1</v>
      </c>
      <c r="O87" s="47">
        <v>0.11</v>
      </c>
      <c r="P87" s="47">
        <v>2</v>
      </c>
      <c r="Q87" s="11">
        <v>0</v>
      </c>
      <c r="R87" s="11">
        <v>0</v>
      </c>
      <c r="S87" s="11">
        <v>0</v>
      </c>
      <c r="T87" s="51">
        <v>0</v>
      </c>
      <c r="U87" s="51">
        <v>0</v>
      </c>
      <c r="V87" s="51">
        <v>0</v>
      </c>
      <c r="W87" s="11" t="s">
        <v>66</v>
      </c>
    </row>
    <row r="88" spans="1:23">
      <c r="A88" s="11" t="s">
        <v>186</v>
      </c>
      <c r="B88" s="11" t="s">
        <v>187</v>
      </c>
      <c r="C88" s="11">
        <v>31171</v>
      </c>
      <c r="D88" s="11" t="s">
        <v>133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1</v>
      </c>
      <c r="L88" s="11">
        <v>0.11</v>
      </c>
      <c r="M88" s="11">
        <v>2</v>
      </c>
      <c r="N88" s="47">
        <v>1</v>
      </c>
      <c r="O88" s="47">
        <v>0.11</v>
      </c>
      <c r="P88" s="47">
        <v>2</v>
      </c>
      <c r="Q88" s="11">
        <v>0</v>
      </c>
      <c r="R88" s="11">
        <v>0</v>
      </c>
      <c r="S88" s="11">
        <v>0</v>
      </c>
      <c r="T88" s="51">
        <v>0</v>
      </c>
      <c r="U88" s="51">
        <v>0</v>
      </c>
      <c r="V88" s="51">
        <v>0</v>
      </c>
      <c r="W88" s="11" t="s">
        <v>66</v>
      </c>
    </row>
    <row r="89" spans="1:23">
      <c r="A89" s="11" t="s">
        <v>188</v>
      </c>
      <c r="B89" s="11" t="s">
        <v>189</v>
      </c>
      <c r="C89" s="11">
        <v>31171</v>
      </c>
      <c r="D89" s="11" t="s">
        <v>133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1</v>
      </c>
      <c r="L89" s="11">
        <v>0.16</v>
      </c>
      <c r="M89" s="11">
        <v>3</v>
      </c>
      <c r="N89" s="47">
        <v>0</v>
      </c>
      <c r="O89" s="47">
        <v>0</v>
      </c>
      <c r="P89" s="47">
        <v>0</v>
      </c>
      <c r="Q89" s="11">
        <v>0</v>
      </c>
      <c r="R89" s="11">
        <v>0.16</v>
      </c>
      <c r="S89" s="11">
        <v>3</v>
      </c>
      <c r="T89" s="51">
        <v>0</v>
      </c>
      <c r="U89" s="51">
        <v>0</v>
      </c>
      <c r="V89" s="51">
        <v>0</v>
      </c>
      <c r="W89" s="11" t="s">
        <v>66</v>
      </c>
    </row>
    <row r="90" spans="1:23">
      <c r="A90" s="11" t="s">
        <v>190</v>
      </c>
      <c r="B90" s="11" t="s">
        <v>191</v>
      </c>
      <c r="C90" s="11">
        <v>31171</v>
      </c>
      <c r="D90" s="11" t="s">
        <v>133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1</v>
      </c>
      <c r="L90" s="11">
        <v>0.27</v>
      </c>
      <c r="M90" s="11">
        <v>5</v>
      </c>
      <c r="N90" s="47">
        <v>0</v>
      </c>
      <c r="O90" s="47">
        <v>0</v>
      </c>
      <c r="P90" s="47">
        <v>0</v>
      </c>
      <c r="Q90" s="11">
        <v>0</v>
      </c>
      <c r="R90" s="11">
        <v>0.27</v>
      </c>
      <c r="S90" s="11">
        <v>5</v>
      </c>
      <c r="T90" s="51">
        <v>0</v>
      </c>
      <c r="U90" s="51">
        <v>0</v>
      </c>
      <c r="V90" s="51">
        <v>0</v>
      </c>
      <c r="W90" s="11" t="s">
        <v>66</v>
      </c>
    </row>
    <row r="91" spans="1:23">
      <c r="A91" s="11">
        <v>1</v>
      </c>
      <c r="B91" s="80" t="s">
        <v>192</v>
      </c>
      <c r="C91" s="81"/>
      <c r="D91" s="105"/>
      <c r="E91" s="12"/>
      <c r="F91" s="12"/>
      <c r="G91" s="11">
        <v>6</v>
      </c>
      <c r="H91" s="12"/>
      <c r="I91" s="12"/>
      <c r="J91" s="11">
        <v>0</v>
      </c>
      <c r="K91" s="12"/>
      <c r="L91" s="12"/>
      <c r="M91" s="11">
        <v>3.4</v>
      </c>
      <c r="N91" s="46"/>
      <c r="O91" s="46"/>
      <c r="P91" s="47">
        <v>0</v>
      </c>
      <c r="Q91" s="12"/>
      <c r="R91" s="12"/>
      <c r="S91" s="11">
        <v>3.4</v>
      </c>
      <c r="T91" s="50"/>
      <c r="U91" s="50"/>
      <c r="V91" s="51">
        <v>0</v>
      </c>
      <c r="W91" s="12"/>
    </row>
    <row r="92" spans="1:23" ht="39.5">
      <c r="A92" s="11" t="s">
        <v>193</v>
      </c>
      <c r="B92" s="11" t="s">
        <v>194</v>
      </c>
      <c r="C92" s="11">
        <v>31122</v>
      </c>
      <c r="D92" s="11" t="s">
        <v>195</v>
      </c>
      <c r="E92" s="11">
        <v>1</v>
      </c>
      <c r="F92" s="11">
        <v>0.35</v>
      </c>
      <c r="G92" s="11">
        <v>3</v>
      </c>
      <c r="H92" s="11">
        <v>0</v>
      </c>
      <c r="I92" s="11">
        <v>0</v>
      </c>
      <c r="J92" s="11">
        <v>0</v>
      </c>
      <c r="K92" s="11">
        <v>1</v>
      </c>
      <c r="L92" s="11">
        <v>0.11</v>
      </c>
      <c r="M92" s="11">
        <v>2</v>
      </c>
      <c r="N92" s="47">
        <v>1</v>
      </c>
      <c r="O92" s="47">
        <v>0</v>
      </c>
      <c r="P92" s="47">
        <v>0</v>
      </c>
      <c r="Q92" s="11">
        <v>1</v>
      </c>
      <c r="R92" s="11">
        <v>0.11</v>
      </c>
      <c r="S92" s="11">
        <v>2</v>
      </c>
      <c r="T92" s="51">
        <v>0</v>
      </c>
      <c r="U92" s="51">
        <v>0</v>
      </c>
      <c r="V92" s="51">
        <v>0</v>
      </c>
      <c r="W92" s="11" t="s">
        <v>66</v>
      </c>
    </row>
    <row r="93" spans="1:23" ht="26.5">
      <c r="A93" s="11" t="s">
        <v>196</v>
      </c>
      <c r="B93" s="11" t="s">
        <v>197</v>
      </c>
      <c r="C93" s="11">
        <v>31123</v>
      </c>
      <c r="D93" s="11" t="s">
        <v>133</v>
      </c>
      <c r="E93" s="11">
        <v>1</v>
      </c>
      <c r="F93" s="11">
        <v>0.35</v>
      </c>
      <c r="G93" s="11">
        <v>3</v>
      </c>
      <c r="H93" s="11">
        <v>0</v>
      </c>
      <c r="I93" s="11">
        <v>0</v>
      </c>
      <c r="J93" s="11">
        <v>0</v>
      </c>
      <c r="K93" s="11">
        <v>1</v>
      </c>
      <c r="L93" s="11">
        <v>0.08</v>
      </c>
      <c r="M93" s="11">
        <v>1.4</v>
      </c>
      <c r="N93" s="47">
        <v>1</v>
      </c>
      <c r="O93" s="47">
        <v>0</v>
      </c>
      <c r="P93" s="47">
        <v>0</v>
      </c>
      <c r="Q93" s="11">
        <v>1</v>
      </c>
      <c r="R93" s="11">
        <v>0.08</v>
      </c>
      <c r="S93" s="11">
        <v>1.4</v>
      </c>
      <c r="T93" s="51">
        <v>0</v>
      </c>
      <c r="U93" s="51">
        <v>0</v>
      </c>
      <c r="V93" s="51">
        <v>0</v>
      </c>
      <c r="W93" s="11" t="s">
        <v>66</v>
      </c>
    </row>
    <row r="94" spans="1:23">
      <c r="A94" s="11">
        <v>5</v>
      </c>
      <c r="B94" s="80" t="s">
        <v>198</v>
      </c>
      <c r="C94" s="81"/>
      <c r="D94" s="105"/>
      <c r="E94" s="12"/>
      <c r="F94" s="12"/>
      <c r="G94" s="11">
        <v>0</v>
      </c>
      <c r="H94" s="12"/>
      <c r="I94" s="12"/>
      <c r="J94" s="11">
        <v>0</v>
      </c>
      <c r="K94" s="12"/>
      <c r="L94" s="12"/>
      <c r="M94" s="11">
        <v>15</v>
      </c>
      <c r="N94" s="46"/>
      <c r="O94" s="46"/>
      <c r="P94" s="47">
        <v>15</v>
      </c>
      <c r="Q94" s="12"/>
      <c r="R94" s="12"/>
      <c r="S94" s="11">
        <v>0</v>
      </c>
      <c r="T94" s="50"/>
      <c r="U94" s="50"/>
      <c r="V94" s="51">
        <v>0</v>
      </c>
      <c r="W94" s="12"/>
    </row>
    <row r="95" spans="1:23" ht="26.5">
      <c r="A95" s="11" t="s">
        <v>199</v>
      </c>
      <c r="B95" s="11" t="s">
        <v>200</v>
      </c>
      <c r="C95" s="11">
        <v>31159</v>
      </c>
      <c r="D95" s="11" t="s">
        <v>133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1</v>
      </c>
      <c r="L95" s="11">
        <v>0.27</v>
      </c>
      <c r="M95" s="11">
        <v>5</v>
      </c>
      <c r="N95" s="47">
        <v>1</v>
      </c>
      <c r="O95" s="47">
        <v>0.27</v>
      </c>
      <c r="P95" s="47">
        <v>5</v>
      </c>
      <c r="Q95" s="11">
        <v>0</v>
      </c>
      <c r="R95" s="11">
        <v>0</v>
      </c>
      <c r="S95" s="11">
        <v>0</v>
      </c>
      <c r="T95" s="51">
        <v>0</v>
      </c>
      <c r="U95" s="51">
        <v>0</v>
      </c>
      <c r="V95" s="51">
        <v>0</v>
      </c>
      <c r="W95" s="11" t="s">
        <v>66</v>
      </c>
    </row>
    <row r="96" spans="1:23" ht="26.5">
      <c r="A96" s="11" t="s">
        <v>201</v>
      </c>
      <c r="B96" s="11" t="s">
        <v>202</v>
      </c>
      <c r="C96" s="11">
        <v>31159</v>
      </c>
      <c r="D96" s="11" t="s">
        <v>133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1</v>
      </c>
      <c r="L96" s="11">
        <v>0.27</v>
      </c>
      <c r="M96" s="11">
        <v>5</v>
      </c>
      <c r="N96" s="47">
        <v>1</v>
      </c>
      <c r="O96" s="47">
        <v>0.27</v>
      </c>
      <c r="P96" s="47">
        <v>5</v>
      </c>
      <c r="Q96" s="11">
        <v>0</v>
      </c>
      <c r="R96" s="11">
        <v>0</v>
      </c>
      <c r="S96" s="11">
        <v>0</v>
      </c>
      <c r="T96" s="51">
        <v>0</v>
      </c>
      <c r="U96" s="51">
        <v>0</v>
      </c>
      <c r="V96" s="51">
        <v>0</v>
      </c>
      <c r="W96" s="11" t="s">
        <v>66</v>
      </c>
    </row>
    <row r="97" spans="1:23" ht="26.5">
      <c r="A97" s="11" t="s">
        <v>203</v>
      </c>
      <c r="B97" s="11" t="s">
        <v>204</v>
      </c>
      <c r="C97" s="11">
        <v>31159</v>
      </c>
      <c r="D97" s="11" t="s">
        <v>133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1</v>
      </c>
      <c r="L97" s="11">
        <v>0.27</v>
      </c>
      <c r="M97" s="11">
        <v>5</v>
      </c>
      <c r="N97" s="47">
        <v>1</v>
      </c>
      <c r="O97" s="47">
        <v>0.27</v>
      </c>
      <c r="P97" s="47">
        <v>5</v>
      </c>
      <c r="Q97" s="11">
        <v>0</v>
      </c>
      <c r="R97" s="11">
        <v>0</v>
      </c>
      <c r="S97" s="11">
        <v>0</v>
      </c>
      <c r="T97" s="51">
        <v>0</v>
      </c>
      <c r="U97" s="51">
        <v>0</v>
      </c>
      <c r="V97" s="51">
        <v>0</v>
      </c>
      <c r="W97" s="11" t="s">
        <v>66</v>
      </c>
    </row>
    <row r="98" spans="1:23">
      <c r="A98" s="11">
        <v>3</v>
      </c>
      <c r="B98" s="80" t="s">
        <v>205</v>
      </c>
      <c r="C98" s="81"/>
      <c r="D98" s="105"/>
      <c r="E98" s="12"/>
      <c r="F98" s="12"/>
      <c r="G98" s="11">
        <v>0</v>
      </c>
      <c r="H98" s="12"/>
      <c r="I98" s="12"/>
      <c r="J98" s="11">
        <v>0</v>
      </c>
      <c r="K98" s="12"/>
      <c r="L98" s="12"/>
      <c r="M98" s="11">
        <v>5</v>
      </c>
      <c r="N98" s="46"/>
      <c r="O98" s="46"/>
      <c r="P98" s="47">
        <v>5</v>
      </c>
      <c r="Q98" s="12"/>
      <c r="R98" s="12"/>
      <c r="S98" s="11">
        <v>0</v>
      </c>
      <c r="T98" s="50"/>
      <c r="U98" s="50"/>
      <c r="V98" s="51">
        <v>0</v>
      </c>
      <c r="W98" s="12"/>
    </row>
    <row r="99" spans="1:23" ht="39.5">
      <c r="A99" s="11" t="s">
        <v>206</v>
      </c>
      <c r="B99" s="11" t="s">
        <v>207</v>
      </c>
      <c r="C99" s="11">
        <v>31159</v>
      </c>
      <c r="D99" s="11" t="s">
        <v>133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1</v>
      </c>
      <c r="L99" s="11">
        <v>0.27</v>
      </c>
      <c r="M99" s="11">
        <v>5</v>
      </c>
      <c r="N99" s="47">
        <v>1</v>
      </c>
      <c r="O99" s="47">
        <v>0.27</v>
      </c>
      <c r="P99" s="47">
        <v>5</v>
      </c>
      <c r="Q99" s="11">
        <v>0</v>
      </c>
      <c r="R99" s="11">
        <v>0</v>
      </c>
      <c r="S99" s="11">
        <v>0</v>
      </c>
      <c r="T99" s="51">
        <v>0</v>
      </c>
      <c r="U99" s="51">
        <v>0</v>
      </c>
      <c r="V99" s="51">
        <v>0</v>
      </c>
      <c r="W99" s="11" t="s">
        <v>66</v>
      </c>
    </row>
    <row r="100" spans="1:23" ht="26.5">
      <c r="A100" s="11" t="s">
        <v>208</v>
      </c>
      <c r="B100" s="11" t="s">
        <v>209</v>
      </c>
      <c r="C100" s="11">
        <v>31159</v>
      </c>
      <c r="D100" s="11" t="s">
        <v>65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1</v>
      </c>
      <c r="L100" s="11">
        <v>0.82</v>
      </c>
      <c r="M100" s="11">
        <v>15</v>
      </c>
      <c r="N100" s="47">
        <v>0</v>
      </c>
      <c r="O100" s="47">
        <v>0</v>
      </c>
      <c r="P100" s="47">
        <v>0</v>
      </c>
      <c r="Q100" s="11">
        <v>0</v>
      </c>
      <c r="R100" s="11">
        <v>0.82</v>
      </c>
      <c r="S100" s="11">
        <v>15</v>
      </c>
      <c r="T100" s="51">
        <v>0</v>
      </c>
      <c r="U100" s="51">
        <v>0</v>
      </c>
      <c r="V100" s="51">
        <v>0</v>
      </c>
      <c r="W100" s="11" t="s">
        <v>66</v>
      </c>
    </row>
    <row r="101" spans="1:23" ht="26.5">
      <c r="A101" s="11" t="s">
        <v>210</v>
      </c>
      <c r="B101" s="11" t="s">
        <v>211</v>
      </c>
      <c r="C101" s="11">
        <v>31159</v>
      </c>
      <c r="D101" s="11" t="s">
        <v>212</v>
      </c>
      <c r="E101" s="11">
        <v>1</v>
      </c>
      <c r="F101" s="11">
        <v>1.18</v>
      </c>
      <c r="G101" s="11">
        <v>10</v>
      </c>
      <c r="H101" s="11">
        <v>1</v>
      </c>
      <c r="I101" s="11">
        <v>0.03</v>
      </c>
      <c r="J101" s="11">
        <v>0.01</v>
      </c>
      <c r="K101" s="11">
        <v>1</v>
      </c>
      <c r="L101" s="11">
        <v>0.55000000000000004</v>
      </c>
      <c r="M101" s="11">
        <v>10</v>
      </c>
      <c r="N101" s="47">
        <v>1</v>
      </c>
      <c r="O101" s="47">
        <v>0.14000000000000001</v>
      </c>
      <c r="P101" s="47">
        <v>2.5</v>
      </c>
      <c r="Q101" s="11">
        <v>1</v>
      </c>
      <c r="R101" s="11">
        <v>0.14000000000000001</v>
      </c>
      <c r="S101" s="11">
        <v>2.5</v>
      </c>
      <c r="T101" s="51">
        <v>1</v>
      </c>
      <c r="U101" s="51">
        <v>0.14000000000000001</v>
      </c>
      <c r="V101" s="51">
        <v>2.5</v>
      </c>
      <c r="W101" s="11" t="s">
        <v>66</v>
      </c>
    </row>
    <row r="102" spans="1:23" ht="26.5">
      <c r="A102" s="11" t="s">
        <v>213</v>
      </c>
      <c r="B102" s="11" t="s">
        <v>214</v>
      </c>
      <c r="C102" s="11">
        <v>31159</v>
      </c>
      <c r="D102" s="11" t="s">
        <v>212</v>
      </c>
      <c r="E102" s="11">
        <v>1</v>
      </c>
      <c r="F102" s="11">
        <v>1.18</v>
      </c>
      <c r="G102" s="11">
        <v>10</v>
      </c>
      <c r="H102" s="11">
        <v>1</v>
      </c>
      <c r="I102" s="11">
        <v>0.03</v>
      </c>
      <c r="J102" s="11">
        <v>0.01</v>
      </c>
      <c r="K102" s="11">
        <v>1</v>
      </c>
      <c r="L102" s="11">
        <v>0.55000000000000004</v>
      </c>
      <c r="M102" s="11">
        <v>10</v>
      </c>
      <c r="N102" s="47">
        <v>1</v>
      </c>
      <c r="O102" s="47">
        <v>0.14000000000000001</v>
      </c>
      <c r="P102" s="47">
        <v>2.5</v>
      </c>
      <c r="Q102" s="11">
        <v>1</v>
      </c>
      <c r="R102" s="11">
        <v>0.14000000000000001</v>
      </c>
      <c r="S102" s="11">
        <v>2.5</v>
      </c>
      <c r="T102" s="51">
        <v>1</v>
      </c>
      <c r="U102" s="51">
        <v>0.14000000000000001</v>
      </c>
      <c r="V102" s="51">
        <v>2.5</v>
      </c>
      <c r="W102" s="11" t="s">
        <v>66</v>
      </c>
    </row>
    <row r="103" spans="1:23">
      <c r="A103" s="11" t="s">
        <v>215</v>
      </c>
      <c r="B103" s="11" t="s">
        <v>216</v>
      </c>
      <c r="C103" s="11">
        <v>31159</v>
      </c>
      <c r="D103" s="11" t="s">
        <v>212</v>
      </c>
      <c r="E103" s="11">
        <v>1</v>
      </c>
      <c r="F103" s="11">
        <v>2.35</v>
      </c>
      <c r="G103" s="11">
        <v>20</v>
      </c>
      <c r="H103" s="11">
        <v>1</v>
      </c>
      <c r="I103" s="11">
        <v>0.03</v>
      </c>
      <c r="J103" s="11">
        <v>0.01</v>
      </c>
      <c r="K103" s="11">
        <v>1</v>
      </c>
      <c r="L103" s="11">
        <v>1.1000000000000001</v>
      </c>
      <c r="M103" s="11">
        <v>20</v>
      </c>
      <c r="N103" s="47">
        <v>1</v>
      </c>
      <c r="O103" s="47">
        <v>0.27</v>
      </c>
      <c r="P103" s="47">
        <v>5</v>
      </c>
      <c r="Q103" s="11">
        <v>1</v>
      </c>
      <c r="R103" s="11">
        <v>0.27</v>
      </c>
      <c r="S103" s="11">
        <v>5</v>
      </c>
      <c r="T103" s="51">
        <v>1</v>
      </c>
      <c r="U103" s="51">
        <v>0.27</v>
      </c>
      <c r="V103" s="51">
        <v>5</v>
      </c>
      <c r="W103" s="11" t="s">
        <v>66</v>
      </c>
    </row>
    <row r="104" spans="1:23" ht="26.5">
      <c r="A104" s="11" t="s">
        <v>217</v>
      </c>
      <c r="B104" s="11" t="s">
        <v>218</v>
      </c>
      <c r="C104" s="11">
        <v>31159</v>
      </c>
      <c r="D104" s="11" t="s">
        <v>212</v>
      </c>
      <c r="E104" s="11">
        <v>1</v>
      </c>
      <c r="F104" s="11">
        <v>2.4700000000000002</v>
      </c>
      <c r="G104" s="11">
        <v>21</v>
      </c>
      <c r="H104" s="11">
        <v>1</v>
      </c>
      <c r="I104" s="11">
        <v>0.03</v>
      </c>
      <c r="J104" s="11">
        <v>0.01</v>
      </c>
      <c r="K104" s="11">
        <v>1</v>
      </c>
      <c r="L104" s="11">
        <v>1.1499999999999999</v>
      </c>
      <c r="M104" s="11">
        <v>21</v>
      </c>
      <c r="N104" s="47">
        <v>1</v>
      </c>
      <c r="O104" s="47">
        <v>0.28999999999999998</v>
      </c>
      <c r="P104" s="47">
        <v>5.25</v>
      </c>
      <c r="Q104" s="11">
        <v>1</v>
      </c>
      <c r="R104" s="11">
        <v>0.28999999999999998</v>
      </c>
      <c r="S104" s="11">
        <v>5.25</v>
      </c>
      <c r="T104" s="51">
        <v>1</v>
      </c>
      <c r="U104" s="51">
        <v>0.28999999999999998</v>
      </c>
      <c r="V104" s="51">
        <v>5.25</v>
      </c>
      <c r="W104" s="11" t="s">
        <v>66</v>
      </c>
    </row>
    <row r="105" spans="1:23" ht="26.5">
      <c r="A105" s="11" t="s">
        <v>219</v>
      </c>
      <c r="B105" s="11" t="s">
        <v>220</v>
      </c>
      <c r="C105" s="11">
        <v>31159</v>
      </c>
      <c r="D105" s="11" t="s">
        <v>212</v>
      </c>
      <c r="E105" s="11">
        <v>1</v>
      </c>
      <c r="F105" s="11">
        <v>1.18</v>
      </c>
      <c r="G105" s="11">
        <v>10</v>
      </c>
      <c r="H105" s="11">
        <v>1</v>
      </c>
      <c r="I105" s="11">
        <v>0.03</v>
      </c>
      <c r="J105" s="11">
        <v>0.01</v>
      </c>
      <c r="K105" s="11">
        <v>1</v>
      </c>
      <c r="L105" s="11">
        <v>0.55000000000000004</v>
      </c>
      <c r="M105" s="11">
        <v>10</v>
      </c>
      <c r="N105" s="47">
        <v>1</v>
      </c>
      <c r="O105" s="47">
        <v>0.14000000000000001</v>
      </c>
      <c r="P105" s="47">
        <v>2.5</v>
      </c>
      <c r="Q105" s="11">
        <v>1</v>
      </c>
      <c r="R105" s="11">
        <v>0.14000000000000001</v>
      </c>
      <c r="S105" s="11">
        <v>2.5</v>
      </c>
      <c r="T105" s="51">
        <v>1</v>
      </c>
      <c r="U105" s="51">
        <v>0.14000000000000001</v>
      </c>
      <c r="V105" s="51">
        <v>2.5</v>
      </c>
      <c r="W105" s="11" t="s">
        <v>66</v>
      </c>
    </row>
    <row r="106" spans="1:23" ht="26.5">
      <c r="A106" s="11" t="s">
        <v>221</v>
      </c>
      <c r="B106" s="11" t="s">
        <v>222</v>
      </c>
      <c r="C106" s="11">
        <v>31159</v>
      </c>
      <c r="D106" s="11" t="s">
        <v>212</v>
      </c>
      <c r="E106" s="11">
        <v>1</v>
      </c>
      <c r="F106" s="11">
        <v>2.35</v>
      </c>
      <c r="G106" s="11">
        <v>20</v>
      </c>
      <c r="H106" s="11">
        <v>1</v>
      </c>
      <c r="I106" s="11">
        <v>0.03</v>
      </c>
      <c r="J106" s="11">
        <v>0.01</v>
      </c>
      <c r="K106" s="11">
        <v>1</v>
      </c>
      <c r="L106" s="11">
        <v>1.1000000000000001</v>
      </c>
      <c r="M106" s="11">
        <v>20</v>
      </c>
      <c r="N106" s="47">
        <v>1</v>
      </c>
      <c r="O106" s="47">
        <v>0.27</v>
      </c>
      <c r="P106" s="47">
        <v>5</v>
      </c>
      <c r="Q106" s="11">
        <v>1</v>
      </c>
      <c r="R106" s="11">
        <v>0.27</v>
      </c>
      <c r="S106" s="11">
        <v>5</v>
      </c>
      <c r="T106" s="51">
        <v>1</v>
      </c>
      <c r="U106" s="51">
        <v>0.27</v>
      </c>
      <c r="V106" s="51">
        <v>5</v>
      </c>
      <c r="W106" s="11" t="s">
        <v>66</v>
      </c>
    </row>
    <row r="107" spans="1:23" ht="39.5">
      <c r="A107" s="11" t="s">
        <v>223</v>
      </c>
      <c r="B107" s="11" t="s">
        <v>224</v>
      </c>
      <c r="C107" s="11">
        <v>31159</v>
      </c>
      <c r="D107" s="11" t="s">
        <v>212</v>
      </c>
      <c r="E107" s="11">
        <v>1</v>
      </c>
      <c r="F107" s="11">
        <v>1.18</v>
      </c>
      <c r="G107" s="11">
        <v>10</v>
      </c>
      <c r="H107" s="11">
        <v>1</v>
      </c>
      <c r="I107" s="11">
        <v>0.03</v>
      </c>
      <c r="J107" s="11">
        <v>0.01</v>
      </c>
      <c r="K107" s="11">
        <v>1</v>
      </c>
      <c r="L107" s="11">
        <v>0.55000000000000004</v>
      </c>
      <c r="M107" s="11">
        <v>10</v>
      </c>
      <c r="N107" s="47">
        <v>1</v>
      </c>
      <c r="O107" s="47">
        <v>0.14000000000000001</v>
      </c>
      <c r="P107" s="47">
        <v>2.5</v>
      </c>
      <c r="Q107" s="11">
        <v>1</v>
      </c>
      <c r="R107" s="11">
        <v>0.14000000000000001</v>
      </c>
      <c r="S107" s="11">
        <v>2.5</v>
      </c>
      <c r="T107" s="51">
        <v>1</v>
      </c>
      <c r="U107" s="51">
        <v>0.14000000000000001</v>
      </c>
      <c r="V107" s="51">
        <v>2.5</v>
      </c>
      <c r="W107" s="11" t="s">
        <v>66</v>
      </c>
    </row>
    <row r="108" spans="1:23">
      <c r="A108" s="11" t="s">
        <v>225</v>
      </c>
      <c r="B108" s="11" t="s">
        <v>226</v>
      </c>
      <c r="C108" s="11">
        <v>31159</v>
      </c>
      <c r="D108" s="11" t="s">
        <v>212</v>
      </c>
      <c r="E108" s="11">
        <v>1</v>
      </c>
      <c r="F108" s="11">
        <v>2.35</v>
      </c>
      <c r="G108" s="11">
        <v>20</v>
      </c>
      <c r="H108" s="11">
        <v>1</v>
      </c>
      <c r="I108" s="11">
        <v>0.03</v>
      </c>
      <c r="J108" s="11">
        <v>0.01</v>
      </c>
      <c r="K108" s="11">
        <v>1</v>
      </c>
      <c r="L108" s="11">
        <v>0.55000000000000004</v>
      </c>
      <c r="M108" s="11">
        <v>10</v>
      </c>
      <c r="N108" s="47">
        <v>1</v>
      </c>
      <c r="O108" s="47">
        <v>0</v>
      </c>
      <c r="P108" s="47">
        <v>0</v>
      </c>
      <c r="Q108" s="11">
        <v>1</v>
      </c>
      <c r="R108" s="11">
        <v>0.55000000000000004</v>
      </c>
      <c r="S108" s="11">
        <v>10</v>
      </c>
      <c r="T108" s="51">
        <v>1</v>
      </c>
      <c r="U108" s="51">
        <v>0</v>
      </c>
      <c r="V108" s="51">
        <v>0</v>
      </c>
      <c r="W108" s="11" t="s">
        <v>66</v>
      </c>
    </row>
    <row r="109" spans="1:23" ht="26.5">
      <c r="A109" s="11" t="s">
        <v>227</v>
      </c>
      <c r="B109" s="11" t="s">
        <v>228</v>
      </c>
      <c r="C109" s="11">
        <v>31159</v>
      </c>
      <c r="D109" s="11" t="s">
        <v>212</v>
      </c>
      <c r="E109" s="11">
        <v>1</v>
      </c>
      <c r="F109" s="11">
        <v>4.9400000000000004</v>
      </c>
      <c r="G109" s="11">
        <v>42</v>
      </c>
      <c r="H109" s="11">
        <v>1</v>
      </c>
      <c r="I109" s="11">
        <v>0.03</v>
      </c>
      <c r="J109" s="11">
        <v>0.01</v>
      </c>
      <c r="K109" s="11">
        <v>1</v>
      </c>
      <c r="L109" s="11">
        <v>2.31</v>
      </c>
      <c r="M109" s="11">
        <v>42</v>
      </c>
      <c r="N109" s="47">
        <v>1</v>
      </c>
      <c r="O109" s="47">
        <v>0.57999999999999996</v>
      </c>
      <c r="P109" s="47">
        <v>10.5</v>
      </c>
      <c r="Q109" s="11">
        <v>1</v>
      </c>
      <c r="R109" s="11">
        <v>0.57999999999999996</v>
      </c>
      <c r="S109" s="11">
        <v>10.5</v>
      </c>
      <c r="T109" s="51">
        <v>1</v>
      </c>
      <c r="U109" s="51">
        <v>0.57999999999999996</v>
      </c>
      <c r="V109" s="51">
        <v>10.5</v>
      </c>
      <c r="W109" s="11" t="s">
        <v>66</v>
      </c>
    </row>
    <row r="110" spans="1:23" ht="26.5">
      <c r="A110" s="11" t="s">
        <v>229</v>
      </c>
      <c r="B110" s="11" t="s">
        <v>230</v>
      </c>
      <c r="C110" s="11">
        <v>31159</v>
      </c>
      <c r="D110" s="11" t="s">
        <v>212</v>
      </c>
      <c r="E110" s="11">
        <v>1</v>
      </c>
      <c r="F110" s="11">
        <v>2.94</v>
      </c>
      <c r="G110" s="11">
        <v>25</v>
      </c>
      <c r="H110" s="11">
        <v>1</v>
      </c>
      <c r="I110" s="11">
        <v>0.03</v>
      </c>
      <c r="J110" s="11">
        <v>0.01</v>
      </c>
      <c r="K110" s="11">
        <v>1</v>
      </c>
      <c r="L110" s="11">
        <v>1.37</v>
      </c>
      <c r="M110" s="11">
        <v>25</v>
      </c>
      <c r="N110" s="47">
        <v>1</v>
      </c>
      <c r="O110" s="47">
        <v>0.34</v>
      </c>
      <c r="P110" s="47">
        <v>6.25</v>
      </c>
      <c r="Q110" s="11">
        <v>1</v>
      </c>
      <c r="R110" s="11">
        <v>0.34</v>
      </c>
      <c r="S110" s="11">
        <v>6.25</v>
      </c>
      <c r="T110" s="51">
        <v>1</v>
      </c>
      <c r="U110" s="51">
        <v>0.34</v>
      </c>
      <c r="V110" s="51">
        <v>6.25</v>
      </c>
      <c r="W110" s="11" t="s">
        <v>66</v>
      </c>
    </row>
    <row r="111" spans="1:23" ht="26.5">
      <c r="A111" s="11" t="s">
        <v>231</v>
      </c>
      <c r="B111" s="11" t="s">
        <v>232</v>
      </c>
      <c r="C111" s="11">
        <v>31159</v>
      </c>
      <c r="D111" s="11" t="s">
        <v>212</v>
      </c>
      <c r="E111" s="11">
        <v>1</v>
      </c>
      <c r="F111" s="11">
        <v>2.35</v>
      </c>
      <c r="G111" s="11">
        <v>20</v>
      </c>
      <c r="H111" s="11">
        <v>1</v>
      </c>
      <c r="I111" s="11">
        <v>0.03</v>
      </c>
      <c r="J111" s="11">
        <v>0.01</v>
      </c>
      <c r="K111" s="11">
        <v>1</v>
      </c>
      <c r="L111" s="11">
        <v>1.1000000000000001</v>
      </c>
      <c r="M111" s="11">
        <v>20</v>
      </c>
      <c r="N111" s="47">
        <v>1</v>
      </c>
      <c r="O111" s="47">
        <v>0.27</v>
      </c>
      <c r="P111" s="47">
        <v>5</v>
      </c>
      <c r="Q111" s="11">
        <v>1</v>
      </c>
      <c r="R111" s="11">
        <v>0.27</v>
      </c>
      <c r="S111" s="11">
        <v>5</v>
      </c>
      <c r="T111" s="51">
        <v>1</v>
      </c>
      <c r="U111" s="51">
        <v>0.27</v>
      </c>
      <c r="V111" s="51">
        <v>5</v>
      </c>
      <c r="W111" s="11" t="s">
        <v>66</v>
      </c>
    </row>
    <row r="112" spans="1:23" ht="26.5">
      <c r="A112" s="11" t="s">
        <v>233</v>
      </c>
      <c r="B112" s="11" t="s">
        <v>234</v>
      </c>
      <c r="C112" s="11">
        <v>31159</v>
      </c>
      <c r="D112" s="11" t="s">
        <v>212</v>
      </c>
      <c r="E112" s="11">
        <v>1</v>
      </c>
      <c r="F112" s="11">
        <v>4.12</v>
      </c>
      <c r="G112" s="11">
        <v>35</v>
      </c>
      <c r="H112" s="11">
        <v>1</v>
      </c>
      <c r="I112" s="11">
        <v>0.03</v>
      </c>
      <c r="J112" s="11">
        <v>0.01</v>
      </c>
      <c r="K112" s="11">
        <v>1</v>
      </c>
      <c r="L112" s="11">
        <v>1.92</v>
      </c>
      <c r="M112" s="11">
        <v>35</v>
      </c>
      <c r="N112" s="47">
        <v>1</v>
      </c>
      <c r="O112" s="47">
        <v>0.48</v>
      </c>
      <c r="P112" s="47">
        <v>8.75</v>
      </c>
      <c r="Q112" s="11">
        <v>1</v>
      </c>
      <c r="R112" s="11">
        <v>0.48</v>
      </c>
      <c r="S112" s="11">
        <v>8.75</v>
      </c>
      <c r="T112" s="51">
        <v>1</v>
      </c>
      <c r="U112" s="51">
        <v>0.48</v>
      </c>
      <c r="V112" s="51">
        <v>8.75</v>
      </c>
      <c r="W112" s="11" t="s">
        <v>66</v>
      </c>
    </row>
    <row r="113" spans="1:23" ht="26.5">
      <c r="A113" s="11" t="s">
        <v>235</v>
      </c>
      <c r="B113" s="11" t="s">
        <v>236</v>
      </c>
      <c r="C113" s="11">
        <v>31159</v>
      </c>
      <c r="D113" s="11" t="s">
        <v>212</v>
      </c>
      <c r="E113" s="11">
        <v>1</v>
      </c>
      <c r="F113" s="11">
        <v>2.35</v>
      </c>
      <c r="G113" s="11">
        <v>20</v>
      </c>
      <c r="H113" s="11">
        <v>1</v>
      </c>
      <c r="I113" s="11">
        <v>0.03</v>
      </c>
      <c r="J113" s="11">
        <v>0.01</v>
      </c>
      <c r="K113" s="11">
        <v>1</v>
      </c>
      <c r="L113" s="11">
        <v>1.1000000000000001</v>
      </c>
      <c r="M113" s="11">
        <v>20</v>
      </c>
      <c r="N113" s="47">
        <v>1</v>
      </c>
      <c r="O113" s="47">
        <v>0.27</v>
      </c>
      <c r="P113" s="47">
        <v>5</v>
      </c>
      <c r="Q113" s="11">
        <v>1</v>
      </c>
      <c r="R113" s="11">
        <v>0.27</v>
      </c>
      <c r="S113" s="11">
        <v>5</v>
      </c>
      <c r="T113" s="51">
        <v>1</v>
      </c>
      <c r="U113" s="51">
        <v>0.27</v>
      </c>
      <c r="V113" s="51">
        <v>5</v>
      </c>
      <c r="W113" s="11" t="s">
        <v>66</v>
      </c>
    </row>
    <row r="114" spans="1:23">
      <c r="A114" s="11" t="s">
        <v>237</v>
      </c>
      <c r="B114" s="11" t="s">
        <v>238</v>
      </c>
      <c r="C114" s="11">
        <v>31159</v>
      </c>
      <c r="D114" s="11" t="s">
        <v>212</v>
      </c>
      <c r="E114" s="11">
        <v>1</v>
      </c>
      <c r="F114" s="11">
        <v>4.71</v>
      </c>
      <c r="G114" s="11">
        <v>40</v>
      </c>
      <c r="H114" s="11">
        <v>1</v>
      </c>
      <c r="I114" s="11">
        <v>0.03</v>
      </c>
      <c r="J114" s="11">
        <v>0.01</v>
      </c>
      <c r="K114" s="11">
        <v>1</v>
      </c>
      <c r="L114" s="11">
        <v>2.2000000000000002</v>
      </c>
      <c r="M114" s="11">
        <v>40</v>
      </c>
      <c r="N114" s="47">
        <v>1</v>
      </c>
      <c r="O114" s="47">
        <v>0.55000000000000004</v>
      </c>
      <c r="P114" s="47">
        <v>10</v>
      </c>
      <c r="Q114" s="11">
        <v>1</v>
      </c>
      <c r="R114" s="11">
        <v>0.55000000000000004</v>
      </c>
      <c r="S114" s="11">
        <v>10</v>
      </c>
      <c r="T114" s="51">
        <v>1</v>
      </c>
      <c r="U114" s="51">
        <v>0.55000000000000004</v>
      </c>
      <c r="V114" s="51">
        <v>10</v>
      </c>
      <c r="W114" s="11" t="s">
        <v>66</v>
      </c>
    </row>
    <row r="115" spans="1:23" ht="26.5">
      <c r="A115" s="11" t="s">
        <v>239</v>
      </c>
      <c r="B115" s="11" t="s">
        <v>240</v>
      </c>
      <c r="C115" s="11">
        <v>31159</v>
      </c>
      <c r="D115" s="11" t="s">
        <v>212</v>
      </c>
      <c r="E115" s="11">
        <v>1</v>
      </c>
      <c r="F115" s="11">
        <v>2.35</v>
      </c>
      <c r="G115" s="11">
        <v>20</v>
      </c>
      <c r="H115" s="11">
        <v>1</v>
      </c>
      <c r="I115" s="11">
        <v>0.03</v>
      </c>
      <c r="J115" s="11">
        <v>0.01</v>
      </c>
      <c r="K115" s="11">
        <v>1</v>
      </c>
      <c r="L115" s="11">
        <v>1.1000000000000001</v>
      </c>
      <c r="M115" s="11">
        <v>20</v>
      </c>
      <c r="N115" s="47">
        <v>1</v>
      </c>
      <c r="O115" s="47">
        <v>0.27</v>
      </c>
      <c r="P115" s="47">
        <v>5</v>
      </c>
      <c r="Q115" s="11">
        <v>1</v>
      </c>
      <c r="R115" s="11">
        <v>0.27</v>
      </c>
      <c r="S115" s="11">
        <v>5</v>
      </c>
      <c r="T115" s="51">
        <v>1</v>
      </c>
      <c r="U115" s="51">
        <v>0.27</v>
      </c>
      <c r="V115" s="51">
        <v>5</v>
      </c>
      <c r="W115" s="11" t="s">
        <v>66</v>
      </c>
    </row>
    <row r="116" spans="1:23" ht="26.5">
      <c r="A116" s="11" t="s">
        <v>241</v>
      </c>
      <c r="B116" s="11" t="s">
        <v>242</v>
      </c>
      <c r="C116" s="11">
        <v>31159</v>
      </c>
      <c r="D116" s="11" t="s">
        <v>212</v>
      </c>
      <c r="E116" s="11">
        <v>1</v>
      </c>
      <c r="F116" s="11">
        <v>2.35</v>
      </c>
      <c r="G116" s="11">
        <v>20</v>
      </c>
      <c r="H116" s="11">
        <v>1</v>
      </c>
      <c r="I116" s="11">
        <v>0.03</v>
      </c>
      <c r="J116" s="11">
        <v>0.01</v>
      </c>
      <c r="K116" s="11">
        <v>1</v>
      </c>
      <c r="L116" s="11">
        <v>1.1000000000000001</v>
      </c>
      <c r="M116" s="11">
        <v>20</v>
      </c>
      <c r="N116" s="47">
        <v>1</v>
      </c>
      <c r="O116" s="47">
        <v>0.27</v>
      </c>
      <c r="P116" s="47">
        <v>5</v>
      </c>
      <c r="Q116" s="11">
        <v>1</v>
      </c>
      <c r="R116" s="11">
        <v>0.27</v>
      </c>
      <c r="S116" s="11">
        <v>5</v>
      </c>
      <c r="T116" s="51">
        <v>1</v>
      </c>
      <c r="U116" s="51">
        <v>0.27</v>
      </c>
      <c r="V116" s="51">
        <v>5</v>
      </c>
      <c r="W116" s="11" t="s">
        <v>66</v>
      </c>
    </row>
    <row r="117" spans="1:23" ht="39.5">
      <c r="A117" s="11" t="s">
        <v>243</v>
      </c>
      <c r="B117" s="11" t="s">
        <v>244</v>
      </c>
      <c r="C117" s="11">
        <v>31159</v>
      </c>
      <c r="D117" s="11" t="s">
        <v>212</v>
      </c>
      <c r="E117" s="11">
        <v>1</v>
      </c>
      <c r="F117" s="11">
        <v>0.59</v>
      </c>
      <c r="G117" s="11">
        <v>5</v>
      </c>
      <c r="H117" s="11">
        <v>1</v>
      </c>
      <c r="I117" s="11">
        <v>0.03</v>
      </c>
      <c r="J117" s="11">
        <v>0.01</v>
      </c>
      <c r="K117" s="11">
        <v>1</v>
      </c>
      <c r="L117" s="11">
        <v>0.27</v>
      </c>
      <c r="M117" s="11">
        <v>5</v>
      </c>
      <c r="N117" s="47">
        <v>1</v>
      </c>
      <c r="O117" s="47">
        <v>7.0000000000000007E-2</v>
      </c>
      <c r="P117" s="47">
        <v>1.25</v>
      </c>
      <c r="Q117" s="11">
        <v>1</v>
      </c>
      <c r="R117" s="11">
        <v>7.0000000000000007E-2</v>
      </c>
      <c r="S117" s="11">
        <v>1.25</v>
      </c>
      <c r="T117" s="51">
        <v>1</v>
      </c>
      <c r="U117" s="51">
        <v>7.0000000000000007E-2</v>
      </c>
      <c r="V117" s="51">
        <v>1.25</v>
      </c>
      <c r="W117" s="11" t="s">
        <v>66</v>
      </c>
    </row>
    <row r="118" spans="1:23">
      <c r="A118" s="11" t="s">
        <v>245</v>
      </c>
      <c r="B118" s="11" t="s">
        <v>246</v>
      </c>
      <c r="C118" s="11">
        <v>31159</v>
      </c>
      <c r="D118" s="11" t="s">
        <v>212</v>
      </c>
      <c r="E118" s="11">
        <v>1</v>
      </c>
      <c r="F118" s="11">
        <v>1.18</v>
      </c>
      <c r="G118" s="11">
        <v>10</v>
      </c>
      <c r="H118" s="11">
        <v>1</v>
      </c>
      <c r="I118" s="11">
        <v>0.03</v>
      </c>
      <c r="J118" s="11">
        <v>0.01</v>
      </c>
      <c r="K118" s="11">
        <v>1</v>
      </c>
      <c r="L118" s="11">
        <v>0.55000000000000004</v>
      </c>
      <c r="M118" s="11">
        <v>10</v>
      </c>
      <c r="N118" s="47">
        <v>1</v>
      </c>
      <c r="O118" s="47">
        <v>0.14000000000000001</v>
      </c>
      <c r="P118" s="47">
        <v>2.5</v>
      </c>
      <c r="Q118" s="11">
        <v>1</v>
      </c>
      <c r="R118" s="11">
        <v>0.14000000000000001</v>
      </c>
      <c r="S118" s="11">
        <v>2.5</v>
      </c>
      <c r="T118" s="51">
        <v>1</v>
      </c>
      <c r="U118" s="51">
        <v>0.14000000000000001</v>
      </c>
      <c r="V118" s="51">
        <v>2.5</v>
      </c>
      <c r="W118" s="11" t="s">
        <v>66</v>
      </c>
    </row>
    <row r="119" spans="1:23">
      <c r="A119" s="11" t="s">
        <v>247</v>
      </c>
      <c r="B119" s="11" t="s">
        <v>248</v>
      </c>
      <c r="C119" s="11">
        <v>31159</v>
      </c>
      <c r="D119" s="11" t="s">
        <v>212</v>
      </c>
      <c r="E119" s="11">
        <v>1</v>
      </c>
      <c r="F119" s="11">
        <v>1.18</v>
      </c>
      <c r="G119" s="11">
        <v>10</v>
      </c>
      <c r="H119" s="11">
        <v>1</v>
      </c>
      <c r="I119" s="11">
        <v>0.03</v>
      </c>
      <c r="J119" s="11">
        <v>0.01</v>
      </c>
      <c r="K119" s="11">
        <v>1</v>
      </c>
      <c r="L119" s="11">
        <v>0.55000000000000004</v>
      </c>
      <c r="M119" s="11">
        <v>10</v>
      </c>
      <c r="N119" s="47">
        <v>1</v>
      </c>
      <c r="O119" s="47">
        <v>0.14000000000000001</v>
      </c>
      <c r="P119" s="47">
        <v>2.5</v>
      </c>
      <c r="Q119" s="11">
        <v>1</v>
      </c>
      <c r="R119" s="11">
        <v>0.14000000000000001</v>
      </c>
      <c r="S119" s="11">
        <v>2.5</v>
      </c>
      <c r="T119" s="51">
        <v>1</v>
      </c>
      <c r="U119" s="51">
        <v>0.14000000000000001</v>
      </c>
      <c r="V119" s="51">
        <v>2.5</v>
      </c>
      <c r="W119" s="11" t="s">
        <v>66</v>
      </c>
    </row>
    <row r="120" spans="1:23" ht="26.5">
      <c r="A120" s="11" t="s">
        <v>249</v>
      </c>
      <c r="B120" s="11" t="s">
        <v>250</v>
      </c>
      <c r="C120" s="11">
        <v>31159</v>
      </c>
      <c r="D120" s="11" t="s">
        <v>212</v>
      </c>
      <c r="E120" s="11">
        <v>1</v>
      </c>
      <c r="F120" s="11">
        <v>2.12</v>
      </c>
      <c r="G120" s="11">
        <v>18</v>
      </c>
      <c r="H120" s="11">
        <v>1</v>
      </c>
      <c r="I120" s="11">
        <v>0.03</v>
      </c>
      <c r="J120" s="11">
        <v>0.01</v>
      </c>
      <c r="K120" s="11">
        <v>1</v>
      </c>
      <c r="L120" s="11">
        <v>0.99</v>
      </c>
      <c r="M120" s="11">
        <v>18</v>
      </c>
      <c r="N120" s="47">
        <v>1</v>
      </c>
      <c r="O120" s="47">
        <v>0.25</v>
      </c>
      <c r="P120" s="47">
        <v>4.5</v>
      </c>
      <c r="Q120" s="11">
        <v>1</v>
      </c>
      <c r="R120" s="11">
        <v>0.25</v>
      </c>
      <c r="S120" s="11">
        <v>4.5</v>
      </c>
      <c r="T120" s="51">
        <v>1</v>
      </c>
      <c r="U120" s="51">
        <v>0.25</v>
      </c>
      <c r="V120" s="51">
        <v>4.5</v>
      </c>
      <c r="W120" s="11" t="s">
        <v>66</v>
      </c>
    </row>
    <row r="121" spans="1:23" ht="26.5">
      <c r="A121" s="11" t="s">
        <v>251</v>
      </c>
      <c r="B121" s="11" t="s">
        <v>252</v>
      </c>
      <c r="C121" s="11">
        <v>31159</v>
      </c>
      <c r="D121" s="11" t="s">
        <v>212</v>
      </c>
      <c r="E121" s="11">
        <v>1</v>
      </c>
      <c r="F121" s="11">
        <v>1.76</v>
      </c>
      <c r="G121" s="11">
        <v>15</v>
      </c>
      <c r="H121" s="11">
        <v>1</v>
      </c>
      <c r="I121" s="11">
        <v>0.03</v>
      </c>
      <c r="J121" s="11">
        <v>0.01</v>
      </c>
      <c r="K121" s="11">
        <v>1</v>
      </c>
      <c r="L121" s="11">
        <v>0.82</v>
      </c>
      <c r="M121" s="11">
        <v>15</v>
      </c>
      <c r="N121" s="47">
        <v>1</v>
      </c>
      <c r="O121" s="47">
        <v>0.21</v>
      </c>
      <c r="P121" s="47">
        <v>3.75</v>
      </c>
      <c r="Q121" s="11">
        <v>1</v>
      </c>
      <c r="R121" s="11">
        <v>0.21</v>
      </c>
      <c r="S121" s="11">
        <v>3.75</v>
      </c>
      <c r="T121" s="51">
        <v>1</v>
      </c>
      <c r="U121" s="51">
        <v>0.21</v>
      </c>
      <c r="V121" s="51">
        <v>3.75</v>
      </c>
      <c r="W121" s="11" t="s">
        <v>66</v>
      </c>
    </row>
    <row r="122" spans="1:23">
      <c r="A122" s="11" t="s">
        <v>253</v>
      </c>
      <c r="B122" s="11" t="s">
        <v>254</v>
      </c>
      <c r="C122" s="11">
        <v>31159</v>
      </c>
      <c r="D122" s="11" t="s">
        <v>212</v>
      </c>
      <c r="E122" s="11">
        <v>1</v>
      </c>
      <c r="F122" s="11">
        <v>1.76</v>
      </c>
      <c r="G122" s="11">
        <v>15</v>
      </c>
      <c r="H122" s="11">
        <v>1</v>
      </c>
      <c r="I122" s="11">
        <v>0.03</v>
      </c>
      <c r="J122" s="11">
        <v>0.01</v>
      </c>
      <c r="K122" s="11">
        <v>1</v>
      </c>
      <c r="L122" s="11">
        <v>0.82</v>
      </c>
      <c r="M122" s="11">
        <v>15</v>
      </c>
      <c r="N122" s="47">
        <v>1</v>
      </c>
      <c r="O122" s="47">
        <v>0.21</v>
      </c>
      <c r="P122" s="47">
        <v>3.75</v>
      </c>
      <c r="Q122" s="11">
        <v>1</v>
      </c>
      <c r="R122" s="11">
        <v>0.21</v>
      </c>
      <c r="S122" s="11">
        <v>3.75</v>
      </c>
      <c r="T122" s="51">
        <v>1</v>
      </c>
      <c r="U122" s="51">
        <v>0.21</v>
      </c>
      <c r="V122" s="51">
        <v>3.75</v>
      </c>
      <c r="W122" s="11" t="s">
        <v>66</v>
      </c>
    </row>
    <row r="123" spans="1:23">
      <c r="A123" s="11" t="s">
        <v>255</v>
      </c>
      <c r="B123" s="11" t="s">
        <v>256</v>
      </c>
      <c r="C123" s="11">
        <v>31159</v>
      </c>
      <c r="D123" s="11" t="s">
        <v>212</v>
      </c>
      <c r="E123" s="11">
        <v>1</v>
      </c>
      <c r="F123" s="11">
        <v>0.59</v>
      </c>
      <c r="G123" s="11">
        <v>5</v>
      </c>
      <c r="H123" s="11">
        <v>1</v>
      </c>
      <c r="I123" s="11">
        <v>0.03</v>
      </c>
      <c r="J123" s="11">
        <v>0.01</v>
      </c>
      <c r="K123" s="11">
        <v>1</v>
      </c>
      <c r="L123" s="11">
        <v>0.27</v>
      </c>
      <c r="M123" s="11">
        <v>5</v>
      </c>
      <c r="N123" s="47">
        <v>1</v>
      </c>
      <c r="O123" s="47">
        <v>7.0000000000000007E-2</v>
      </c>
      <c r="P123" s="47">
        <v>1.25</v>
      </c>
      <c r="Q123" s="11">
        <v>1</v>
      </c>
      <c r="R123" s="11">
        <v>7.0000000000000007E-2</v>
      </c>
      <c r="S123" s="11">
        <v>1.25</v>
      </c>
      <c r="T123" s="51">
        <v>1</v>
      </c>
      <c r="U123" s="51">
        <v>7.0000000000000007E-2</v>
      </c>
      <c r="V123" s="51">
        <v>1.25</v>
      </c>
      <c r="W123" s="11" t="s">
        <v>66</v>
      </c>
    </row>
    <row r="124" spans="1:23" ht="26.5">
      <c r="A124" s="11" t="s">
        <v>257</v>
      </c>
      <c r="B124" s="11" t="s">
        <v>258</v>
      </c>
      <c r="C124" s="11">
        <v>31159</v>
      </c>
      <c r="D124" s="11" t="s">
        <v>212</v>
      </c>
      <c r="E124" s="11">
        <v>1</v>
      </c>
      <c r="F124" s="11">
        <v>3.53</v>
      </c>
      <c r="G124" s="11">
        <v>30</v>
      </c>
      <c r="H124" s="11">
        <v>1</v>
      </c>
      <c r="I124" s="11">
        <v>0.03</v>
      </c>
      <c r="J124" s="11">
        <v>0.01</v>
      </c>
      <c r="K124" s="11">
        <v>1</v>
      </c>
      <c r="L124" s="11">
        <v>1.65</v>
      </c>
      <c r="M124" s="11">
        <v>30</v>
      </c>
      <c r="N124" s="47">
        <v>1</v>
      </c>
      <c r="O124" s="47">
        <v>0.41</v>
      </c>
      <c r="P124" s="47">
        <v>7.5</v>
      </c>
      <c r="Q124" s="11">
        <v>1</v>
      </c>
      <c r="R124" s="11">
        <v>0.41</v>
      </c>
      <c r="S124" s="11">
        <v>7.5</v>
      </c>
      <c r="T124" s="51">
        <v>1</v>
      </c>
      <c r="U124" s="51">
        <v>0.41</v>
      </c>
      <c r="V124" s="51">
        <v>7.5</v>
      </c>
      <c r="W124" s="11" t="s">
        <v>66</v>
      </c>
    </row>
    <row r="125" spans="1:23" ht="26.5">
      <c r="A125" s="11" t="s">
        <v>259</v>
      </c>
      <c r="B125" s="11" t="s">
        <v>260</v>
      </c>
      <c r="C125" s="11">
        <v>31159</v>
      </c>
      <c r="D125" s="11" t="s">
        <v>212</v>
      </c>
      <c r="E125" s="11">
        <v>1</v>
      </c>
      <c r="F125" s="11">
        <v>1.18</v>
      </c>
      <c r="G125" s="11">
        <v>10</v>
      </c>
      <c r="H125" s="11">
        <v>1</v>
      </c>
      <c r="I125" s="11">
        <v>0.03</v>
      </c>
      <c r="J125" s="11">
        <v>0.01</v>
      </c>
      <c r="K125" s="11">
        <v>1</v>
      </c>
      <c r="L125" s="11">
        <v>0.55000000000000004</v>
      </c>
      <c r="M125" s="11">
        <v>10</v>
      </c>
      <c r="N125" s="47">
        <v>1</v>
      </c>
      <c r="O125" s="47">
        <v>0.14000000000000001</v>
      </c>
      <c r="P125" s="47">
        <v>2.5</v>
      </c>
      <c r="Q125" s="11">
        <v>1</v>
      </c>
      <c r="R125" s="11">
        <v>0.14000000000000001</v>
      </c>
      <c r="S125" s="11">
        <v>2.5</v>
      </c>
      <c r="T125" s="51">
        <v>1</v>
      </c>
      <c r="U125" s="51">
        <v>0.14000000000000001</v>
      </c>
      <c r="V125" s="51">
        <v>2.5</v>
      </c>
      <c r="W125" s="11" t="s">
        <v>66</v>
      </c>
    </row>
    <row r="126" spans="1:23" ht="26.5">
      <c r="A126" s="11" t="s">
        <v>261</v>
      </c>
      <c r="B126" s="11" t="s">
        <v>262</v>
      </c>
      <c r="C126" s="11">
        <v>31159</v>
      </c>
      <c r="D126" s="11" t="s">
        <v>212</v>
      </c>
      <c r="E126" s="11">
        <v>1</v>
      </c>
      <c r="F126" s="11">
        <v>0.59</v>
      </c>
      <c r="G126" s="11">
        <v>5</v>
      </c>
      <c r="H126" s="11">
        <v>1</v>
      </c>
      <c r="I126" s="11">
        <v>0.03</v>
      </c>
      <c r="J126" s="11">
        <v>0.01</v>
      </c>
      <c r="K126" s="11">
        <v>1</v>
      </c>
      <c r="L126" s="11">
        <v>0.27</v>
      </c>
      <c r="M126" s="11">
        <v>5</v>
      </c>
      <c r="N126" s="47">
        <v>1</v>
      </c>
      <c r="O126" s="47">
        <v>7.0000000000000007E-2</v>
      </c>
      <c r="P126" s="47">
        <v>1.25</v>
      </c>
      <c r="Q126" s="11">
        <v>1</v>
      </c>
      <c r="R126" s="11">
        <v>7.0000000000000007E-2</v>
      </c>
      <c r="S126" s="11">
        <v>1.25</v>
      </c>
      <c r="T126" s="51">
        <v>1</v>
      </c>
      <c r="U126" s="51">
        <v>7.0000000000000007E-2</v>
      </c>
      <c r="V126" s="51">
        <v>1.25</v>
      </c>
      <c r="W126" s="11" t="s">
        <v>66</v>
      </c>
    </row>
    <row r="127" spans="1:23" ht="26.5">
      <c r="A127" s="11" t="s">
        <v>263</v>
      </c>
      <c r="B127" s="11" t="s">
        <v>264</v>
      </c>
      <c r="C127" s="11">
        <v>31159</v>
      </c>
      <c r="D127" s="11" t="s">
        <v>212</v>
      </c>
      <c r="E127" s="11">
        <v>1</v>
      </c>
      <c r="F127" s="11">
        <v>2.94</v>
      </c>
      <c r="G127" s="11">
        <v>25</v>
      </c>
      <c r="H127" s="11">
        <v>1</v>
      </c>
      <c r="I127" s="11">
        <v>0.03</v>
      </c>
      <c r="J127" s="11">
        <v>0.01</v>
      </c>
      <c r="K127" s="11">
        <v>1</v>
      </c>
      <c r="L127" s="11">
        <v>1.37</v>
      </c>
      <c r="M127" s="11">
        <v>25</v>
      </c>
      <c r="N127" s="47">
        <v>1</v>
      </c>
      <c r="O127" s="47">
        <v>0.34</v>
      </c>
      <c r="P127" s="47">
        <v>6.25</v>
      </c>
      <c r="Q127" s="11">
        <v>1</v>
      </c>
      <c r="R127" s="11">
        <v>0.34</v>
      </c>
      <c r="S127" s="11">
        <v>6.25</v>
      </c>
      <c r="T127" s="51">
        <v>1</v>
      </c>
      <c r="U127" s="51">
        <v>0.34</v>
      </c>
      <c r="V127" s="51">
        <v>6.25</v>
      </c>
      <c r="W127" s="11" t="s">
        <v>66</v>
      </c>
    </row>
    <row r="128" spans="1:23">
      <c r="A128" s="11" t="s">
        <v>265</v>
      </c>
      <c r="B128" s="11" t="s">
        <v>266</v>
      </c>
      <c r="C128" s="11">
        <v>31159</v>
      </c>
      <c r="D128" s="11" t="s">
        <v>212</v>
      </c>
      <c r="E128" s="11">
        <v>1</v>
      </c>
      <c r="F128" s="11">
        <v>0.59</v>
      </c>
      <c r="G128" s="11">
        <v>5</v>
      </c>
      <c r="H128" s="11">
        <v>1</v>
      </c>
      <c r="I128" s="11">
        <v>0.03</v>
      </c>
      <c r="J128" s="11">
        <v>0.01</v>
      </c>
      <c r="K128" s="11">
        <v>1</v>
      </c>
      <c r="L128" s="11">
        <v>0.27</v>
      </c>
      <c r="M128" s="11">
        <v>5</v>
      </c>
      <c r="N128" s="47">
        <v>1</v>
      </c>
      <c r="O128" s="47">
        <v>7.0000000000000007E-2</v>
      </c>
      <c r="P128" s="47">
        <v>1.25</v>
      </c>
      <c r="Q128" s="11">
        <v>1</v>
      </c>
      <c r="R128" s="11">
        <v>7.0000000000000007E-2</v>
      </c>
      <c r="S128" s="11">
        <v>1.25</v>
      </c>
      <c r="T128" s="51">
        <v>1</v>
      </c>
      <c r="U128" s="51">
        <v>7.0000000000000007E-2</v>
      </c>
      <c r="V128" s="51">
        <v>1.25</v>
      </c>
      <c r="W128" s="11" t="s">
        <v>66</v>
      </c>
    </row>
    <row r="129" spans="1:23">
      <c r="A129" s="11" t="s">
        <v>267</v>
      </c>
      <c r="B129" s="11" t="s">
        <v>268</v>
      </c>
      <c r="C129" s="11">
        <v>31159</v>
      </c>
      <c r="D129" s="11" t="s">
        <v>212</v>
      </c>
      <c r="E129" s="11">
        <v>1</v>
      </c>
      <c r="F129" s="11">
        <v>2.12</v>
      </c>
      <c r="G129" s="11">
        <v>18</v>
      </c>
      <c r="H129" s="11">
        <v>1</v>
      </c>
      <c r="I129" s="11">
        <v>0.03</v>
      </c>
      <c r="J129" s="11">
        <v>0.01</v>
      </c>
      <c r="K129" s="11">
        <v>1</v>
      </c>
      <c r="L129" s="11">
        <v>0.99</v>
      </c>
      <c r="M129" s="11">
        <v>18</v>
      </c>
      <c r="N129" s="47">
        <v>1</v>
      </c>
      <c r="O129" s="47">
        <v>0.25</v>
      </c>
      <c r="P129" s="47">
        <v>4.5</v>
      </c>
      <c r="Q129" s="11">
        <v>1</v>
      </c>
      <c r="R129" s="11">
        <v>0.25</v>
      </c>
      <c r="S129" s="11">
        <v>4.5</v>
      </c>
      <c r="T129" s="51">
        <v>1</v>
      </c>
      <c r="U129" s="51">
        <v>0.25</v>
      </c>
      <c r="V129" s="51">
        <v>4.5</v>
      </c>
      <c r="W129" s="11" t="s">
        <v>66</v>
      </c>
    </row>
    <row r="130" spans="1:23" ht="26.5">
      <c r="A130" s="11" t="s">
        <v>269</v>
      </c>
      <c r="B130" s="11" t="s">
        <v>270</v>
      </c>
      <c r="C130" s="11">
        <v>31159</v>
      </c>
      <c r="D130" s="11" t="s">
        <v>212</v>
      </c>
      <c r="E130" s="11">
        <v>1</v>
      </c>
      <c r="F130" s="11">
        <v>2.12</v>
      </c>
      <c r="G130" s="11">
        <v>18</v>
      </c>
      <c r="H130" s="11">
        <v>1</v>
      </c>
      <c r="I130" s="11">
        <v>0.03</v>
      </c>
      <c r="J130" s="11">
        <v>0.01</v>
      </c>
      <c r="K130" s="11">
        <v>1</v>
      </c>
      <c r="L130" s="11">
        <v>0.99</v>
      </c>
      <c r="M130" s="11">
        <v>18</v>
      </c>
      <c r="N130" s="47">
        <v>1</v>
      </c>
      <c r="O130" s="47">
        <v>0.25</v>
      </c>
      <c r="P130" s="47">
        <v>4.5</v>
      </c>
      <c r="Q130" s="11">
        <v>1</v>
      </c>
      <c r="R130" s="11">
        <v>0.25</v>
      </c>
      <c r="S130" s="11">
        <v>4.5</v>
      </c>
      <c r="T130" s="51">
        <v>1</v>
      </c>
      <c r="U130" s="51">
        <v>0.25</v>
      </c>
      <c r="V130" s="51">
        <v>4.5</v>
      </c>
      <c r="W130" s="11" t="s">
        <v>66</v>
      </c>
    </row>
    <row r="131" spans="1:23">
      <c r="A131" s="11" t="s">
        <v>271</v>
      </c>
      <c r="B131" s="11" t="s">
        <v>272</v>
      </c>
      <c r="C131" s="11">
        <v>31159</v>
      </c>
      <c r="D131" s="11" t="s">
        <v>212</v>
      </c>
      <c r="E131" s="11">
        <v>1</v>
      </c>
      <c r="F131" s="11">
        <v>0.71</v>
      </c>
      <c r="G131" s="11">
        <v>6</v>
      </c>
      <c r="H131" s="11">
        <v>1</v>
      </c>
      <c r="I131" s="11">
        <v>0.03</v>
      </c>
      <c r="J131" s="11">
        <v>0.01</v>
      </c>
      <c r="K131" s="11">
        <v>1</v>
      </c>
      <c r="L131" s="11">
        <v>0.33</v>
      </c>
      <c r="M131" s="11">
        <v>6</v>
      </c>
      <c r="N131" s="47">
        <v>1</v>
      </c>
      <c r="O131" s="47">
        <v>0.08</v>
      </c>
      <c r="P131" s="47">
        <v>1.5</v>
      </c>
      <c r="Q131" s="11">
        <v>1</v>
      </c>
      <c r="R131" s="11">
        <v>0.08</v>
      </c>
      <c r="S131" s="11">
        <v>1.5</v>
      </c>
      <c r="T131" s="51">
        <v>1</v>
      </c>
      <c r="U131" s="51">
        <v>0.08</v>
      </c>
      <c r="V131" s="51">
        <v>1.5</v>
      </c>
      <c r="W131" s="11" t="s">
        <v>66</v>
      </c>
    </row>
    <row r="132" spans="1:23">
      <c r="A132" s="11" t="s">
        <v>273</v>
      </c>
      <c r="B132" s="11" t="s">
        <v>274</v>
      </c>
      <c r="C132" s="11">
        <v>31159</v>
      </c>
      <c r="D132" s="11" t="s">
        <v>212</v>
      </c>
      <c r="E132" s="11">
        <v>1</v>
      </c>
      <c r="F132" s="11">
        <v>1.18</v>
      </c>
      <c r="G132" s="11">
        <v>10</v>
      </c>
      <c r="H132" s="11">
        <v>1</v>
      </c>
      <c r="I132" s="11">
        <v>0.03</v>
      </c>
      <c r="J132" s="11">
        <v>0.01</v>
      </c>
      <c r="K132" s="11">
        <v>1</v>
      </c>
      <c r="L132" s="11">
        <v>0.55000000000000004</v>
      </c>
      <c r="M132" s="11">
        <v>10</v>
      </c>
      <c r="N132" s="47">
        <v>1</v>
      </c>
      <c r="O132" s="47">
        <v>0.14000000000000001</v>
      </c>
      <c r="P132" s="47">
        <v>2.5</v>
      </c>
      <c r="Q132" s="11">
        <v>1</v>
      </c>
      <c r="R132" s="11">
        <v>0.14000000000000001</v>
      </c>
      <c r="S132" s="11">
        <v>2.5</v>
      </c>
      <c r="T132" s="51">
        <v>1</v>
      </c>
      <c r="U132" s="51">
        <v>0.14000000000000001</v>
      </c>
      <c r="V132" s="51">
        <v>2.5</v>
      </c>
      <c r="W132" s="11" t="s">
        <v>66</v>
      </c>
    </row>
    <row r="133" spans="1:23">
      <c r="A133" s="11" t="s">
        <v>275</v>
      </c>
      <c r="B133" s="11" t="s">
        <v>276</v>
      </c>
      <c r="C133" s="11">
        <v>31159</v>
      </c>
      <c r="D133" s="11" t="s">
        <v>212</v>
      </c>
      <c r="E133" s="11">
        <v>1</v>
      </c>
      <c r="F133" s="11">
        <v>1.18</v>
      </c>
      <c r="G133" s="11">
        <v>10</v>
      </c>
      <c r="H133" s="11">
        <v>1</v>
      </c>
      <c r="I133" s="11">
        <v>0.03</v>
      </c>
      <c r="J133" s="11">
        <v>0.01</v>
      </c>
      <c r="K133" s="11">
        <v>1</v>
      </c>
      <c r="L133" s="11">
        <v>0.55000000000000004</v>
      </c>
      <c r="M133" s="11">
        <v>10</v>
      </c>
      <c r="N133" s="47">
        <v>1</v>
      </c>
      <c r="O133" s="47">
        <v>0.14000000000000001</v>
      </c>
      <c r="P133" s="47">
        <v>2.5</v>
      </c>
      <c r="Q133" s="11">
        <v>1</v>
      </c>
      <c r="R133" s="11">
        <v>0.14000000000000001</v>
      </c>
      <c r="S133" s="11">
        <v>2.5</v>
      </c>
      <c r="T133" s="51">
        <v>1</v>
      </c>
      <c r="U133" s="51">
        <v>0.14000000000000001</v>
      </c>
      <c r="V133" s="51">
        <v>2.5</v>
      </c>
      <c r="W133" s="11" t="s">
        <v>66</v>
      </c>
    </row>
    <row r="134" spans="1:23" ht="26.5">
      <c r="A134" s="11" t="s">
        <v>277</v>
      </c>
      <c r="B134" s="11" t="s">
        <v>278</v>
      </c>
      <c r="C134" s="11">
        <v>31159</v>
      </c>
      <c r="D134" s="11" t="s">
        <v>212</v>
      </c>
      <c r="E134" s="11">
        <v>1</v>
      </c>
      <c r="F134" s="11">
        <v>1.18</v>
      </c>
      <c r="G134" s="11">
        <v>10</v>
      </c>
      <c r="H134" s="11">
        <v>1</v>
      </c>
      <c r="I134" s="11">
        <v>0.03</v>
      </c>
      <c r="J134" s="11">
        <v>0.01</v>
      </c>
      <c r="K134" s="11">
        <v>1</v>
      </c>
      <c r="L134" s="11">
        <v>0.55000000000000004</v>
      </c>
      <c r="M134" s="11">
        <v>10</v>
      </c>
      <c r="N134" s="47">
        <v>1</v>
      </c>
      <c r="O134" s="47">
        <v>0.14000000000000001</v>
      </c>
      <c r="P134" s="47">
        <v>2.5</v>
      </c>
      <c r="Q134" s="11">
        <v>1</v>
      </c>
      <c r="R134" s="11">
        <v>0.14000000000000001</v>
      </c>
      <c r="S134" s="11">
        <v>2.5</v>
      </c>
      <c r="T134" s="51">
        <v>1</v>
      </c>
      <c r="U134" s="51">
        <v>0.14000000000000001</v>
      </c>
      <c r="V134" s="51">
        <v>2.5</v>
      </c>
      <c r="W134" s="11" t="s">
        <v>66</v>
      </c>
    </row>
    <row r="135" spans="1:23">
      <c r="A135" s="80" t="s">
        <v>279</v>
      </c>
      <c r="B135" s="81"/>
      <c r="C135" s="81"/>
      <c r="D135" s="105"/>
      <c r="E135" s="11">
        <v>36</v>
      </c>
      <c r="F135" s="11">
        <v>67.55</v>
      </c>
      <c r="G135" s="11">
        <v>574</v>
      </c>
      <c r="H135" s="11">
        <v>34</v>
      </c>
      <c r="I135" s="11">
        <v>1.02</v>
      </c>
      <c r="J135" s="11">
        <v>0.34</v>
      </c>
      <c r="K135" s="11">
        <v>104</v>
      </c>
      <c r="L135" s="11">
        <v>82.45</v>
      </c>
      <c r="M135" s="11">
        <v>1504.4</v>
      </c>
      <c r="N135" s="47">
        <v>92</v>
      </c>
      <c r="O135" s="47">
        <v>15.54</v>
      </c>
      <c r="P135" s="47">
        <v>284</v>
      </c>
      <c r="Q135" s="11">
        <v>41</v>
      </c>
      <c r="R135" s="11">
        <v>51.89</v>
      </c>
      <c r="S135" s="11">
        <v>946.4</v>
      </c>
      <c r="T135" s="51">
        <v>34</v>
      </c>
      <c r="U135" s="51">
        <v>7.54</v>
      </c>
      <c r="V135" s="51">
        <v>137</v>
      </c>
      <c r="W135" s="12"/>
    </row>
    <row r="136" spans="1:23">
      <c r="A136" s="80" t="s">
        <v>280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</row>
    <row r="137" spans="1:23">
      <c r="A137" s="11">
        <v>1</v>
      </c>
      <c r="B137" s="80" t="s">
        <v>192</v>
      </c>
      <c r="C137" s="81"/>
      <c r="D137" s="105"/>
      <c r="E137" s="12"/>
      <c r="F137" s="12"/>
      <c r="G137" s="11">
        <v>66.489999999999995</v>
      </c>
      <c r="H137" s="12"/>
      <c r="I137" s="12"/>
      <c r="J137" s="11">
        <v>30.81</v>
      </c>
      <c r="K137" s="12"/>
      <c r="L137" s="12"/>
      <c r="M137" s="11">
        <v>71</v>
      </c>
      <c r="N137" s="46"/>
      <c r="O137" s="46"/>
      <c r="P137" s="47">
        <v>25.72</v>
      </c>
      <c r="Q137" s="12"/>
      <c r="R137" s="12"/>
      <c r="S137" s="11">
        <v>23.92</v>
      </c>
      <c r="T137" s="50"/>
      <c r="U137" s="50"/>
      <c r="V137" s="51">
        <v>21.36</v>
      </c>
      <c r="W137" s="12"/>
    </row>
    <row r="138" spans="1:23">
      <c r="A138" s="11" t="s">
        <v>281</v>
      </c>
      <c r="B138" s="11" t="s">
        <v>282</v>
      </c>
      <c r="C138" s="11">
        <v>21111</v>
      </c>
      <c r="D138" s="11" t="s">
        <v>283</v>
      </c>
      <c r="E138" s="11">
        <v>1</v>
      </c>
      <c r="F138" s="11">
        <v>0.8</v>
      </c>
      <c r="G138" s="11">
        <v>6.83</v>
      </c>
      <c r="H138" s="11">
        <v>1</v>
      </c>
      <c r="I138" s="11">
        <v>21.93</v>
      </c>
      <c r="J138" s="11">
        <v>6.83</v>
      </c>
      <c r="K138" s="11">
        <v>0</v>
      </c>
      <c r="L138" s="11">
        <v>0.44</v>
      </c>
      <c r="M138" s="11">
        <v>7.99</v>
      </c>
      <c r="N138" s="47">
        <v>1</v>
      </c>
      <c r="O138" s="47">
        <v>0.18</v>
      </c>
      <c r="P138" s="47">
        <v>3.2</v>
      </c>
      <c r="Q138" s="11">
        <v>1</v>
      </c>
      <c r="R138" s="11">
        <v>0.13</v>
      </c>
      <c r="S138" s="11">
        <v>2.4</v>
      </c>
      <c r="T138" s="51">
        <v>1</v>
      </c>
      <c r="U138" s="51">
        <v>0.13</v>
      </c>
      <c r="V138" s="51">
        <v>2.39</v>
      </c>
      <c r="W138" s="11" t="s">
        <v>66</v>
      </c>
    </row>
    <row r="139" spans="1:23">
      <c r="A139" s="11" t="s">
        <v>284</v>
      </c>
      <c r="B139" s="11" t="s">
        <v>285</v>
      </c>
      <c r="C139" s="11">
        <v>21111</v>
      </c>
      <c r="D139" s="11" t="s">
        <v>283</v>
      </c>
      <c r="E139" s="11">
        <v>2</v>
      </c>
      <c r="F139" s="11">
        <v>1.18</v>
      </c>
      <c r="G139" s="11">
        <v>10</v>
      </c>
      <c r="H139" s="11">
        <v>2</v>
      </c>
      <c r="I139" s="11">
        <v>32.1</v>
      </c>
      <c r="J139" s="11">
        <v>10</v>
      </c>
      <c r="K139" s="11">
        <v>0</v>
      </c>
      <c r="L139" s="11">
        <v>0.62</v>
      </c>
      <c r="M139" s="11">
        <v>11.29</v>
      </c>
      <c r="N139" s="47">
        <v>2</v>
      </c>
      <c r="O139" s="47">
        <v>0.25</v>
      </c>
      <c r="P139" s="47">
        <v>4.5199999999999996</v>
      </c>
      <c r="Q139" s="11">
        <v>2</v>
      </c>
      <c r="R139" s="11">
        <v>0.19</v>
      </c>
      <c r="S139" s="11">
        <v>3.39</v>
      </c>
      <c r="T139" s="51">
        <v>2</v>
      </c>
      <c r="U139" s="51">
        <v>0.19</v>
      </c>
      <c r="V139" s="51">
        <v>3.38</v>
      </c>
      <c r="W139" s="11" t="s">
        <v>66</v>
      </c>
    </row>
    <row r="140" spans="1:23" ht="26.5">
      <c r="A140" s="11" t="s">
        <v>286</v>
      </c>
      <c r="B140" s="11" t="s">
        <v>287</v>
      </c>
      <c r="C140" s="11">
        <v>22111</v>
      </c>
      <c r="D140" s="11" t="s">
        <v>212</v>
      </c>
      <c r="E140" s="11">
        <v>1</v>
      </c>
      <c r="F140" s="11">
        <v>0.02</v>
      </c>
      <c r="G140" s="11">
        <v>0.18</v>
      </c>
      <c r="H140" s="11">
        <v>1</v>
      </c>
      <c r="I140" s="11">
        <v>0.64</v>
      </c>
      <c r="J140" s="11">
        <v>0.2</v>
      </c>
      <c r="K140" s="11">
        <v>1</v>
      </c>
      <c r="L140" s="11">
        <v>0.01</v>
      </c>
      <c r="M140" s="11">
        <v>0.18</v>
      </c>
      <c r="N140" s="47">
        <v>1</v>
      </c>
      <c r="O140" s="47">
        <v>0</v>
      </c>
      <c r="P140" s="47">
        <v>0.06</v>
      </c>
      <c r="Q140" s="11">
        <v>1</v>
      </c>
      <c r="R140" s="11">
        <v>0</v>
      </c>
      <c r="S140" s="11">
        <v>0.06</v>
      </c>
      <c r="T140" s="51">
        <v>1</v>
      </c>
      <c r="U140" s="51">
        <v>0</v>
      </c>
      <c r="V140" s="51">
        <v>0.06</v>
      </c>
      <c r="W140" s="11" t="s">
        <v>66</v>
      </c>
    </row>
    <row r="141" spans="1:23">
      <c r="A141" s="11" t="s">
        <v>288</v>
      </c>
      <c r="B141" s="11" t="s">
        <v>289</v>
      </c>
      <c r="C141" s="11">
        <v>22111</v>
      </c>
      <c r="D141" s="11" t="s">
        <v>212</v>
      </c>
      <c r="E141" s="11">
        <v>1</v>
      </c>
      <c r="F141" s="11">
        <v>0.04</v>
      </c>
      <c r="G141" s="11">
        <v>0.36</v>
      </c>
      <c r="H141" s="11">
        <v>1</v>
      </c>
      <c r="I141" s="11">
        <v>1.28</v>
      </c>
      <c r="J141" s="11">
        <v>0.4</v>
      </c>
      <c r="K141" s="11">
        <v>1</v>
      </c>
      <c r="L141" s="11">
        <v>0.02</v>
      </c>
      <c r="M141" s="11">
        <v>0.36</v>
      </c>
      <c r="N141" s="47">
        <v>1</v>
      </c>
      <c r="O141" s="47">
        <v>0.01</v>
      </c>
      <c r="P141" s="47">
        <v>0.12</v>
      </c>
      <c r="Q141" s="11">
        <v>1</v>
      </c>
      <c r="R141" s="11">
        <v>0.01</v>
      </c>
      <c r="S141" s="11">
        <v>0.12</v>
      </c>
      <c r="T141" s="51">
        <v>1</v>
      </c>
      <c r="U141" s="51">
        <v>0.01</v>
      </c>
      <c r="V141" s="51">
        <v>0.12</v>
      </c>
      <c r="W141" s="11" t="s">
        <v>66</v>
      </c>
    </row>
    <row r="142" spans="1:23">
      <c r="A142" s="11" t="s">
        <v>290</v>
      </c>
      <c r="B142" s="11" t="s">
        <v>291</v>
      </c>
      <c r="C142" s="11">
        <v>28142</v>
      </c>
      <c r="D142" s="11" t="s">
        <v>133</v>
      </c>
      <c r="E142" s="11">
        <v>1</v>
      </c>
      <c r="F142" s="11">
        <v>0.28000000000000003</v>
      </c>
      <c r="G142" s="11">
        <v>2.4</v>
      </c>
      <c r="H142" s="11">
        <v>0</v>
      </c>
      <c r="I142" s="11">
        <v>0</v>
      </c>
      <c r="J142" s="11">
        <v>0</v>
      </c>
      <c r="K142" s="11">
        <v>1</v>
      </c>
      <c r="L142" s="11">
        <v>0.13</v>
      </c>
      <c r="M142" s="11">
        <v>2.4</v>
      </c>
      <c r="N142" s="47">
        <v>1</v>
      </c>
      <c r="O142" s="47">
        <v>0.04</v>
      </c>
      <c r="P142" s="47">
        <v>0.8</v>
      </c>
      <c r="Q142" s="11">
        <v>1</v>
      </c>
      <c r="R142" s="11">
        <v>0.04</v>
      </c>
      <c r="S142" s="11">
        <v>0.8</v>
      </c>
      <c r="T142" s="51">
        <v>1</v>
      </c>
      <c r="U142" s="51">
        <v>0.04</v>
      </c>
      <c r="V142" s="51">
        <v>0.8</v>
      </c>
      <c r="W142" s="11" t="s">
        <v>66</v>
      </c>
    </row>
    <row r="143" spans="1:23">
      <c r="A143" s="11" t="s">
        <v>292</v>
      </c>
      <c r="B143" s="11" t="s">
        <v>293</v>
      </c>
      <c r="C143" s="11">
        <v>28142</v>
      </c>
      <c r="D143" s="11" t="s">
        <v>294</v>
      </c>
      <c r="E143" s="11">
        <v>1</v>
      </c>
      <c r="F143" s="11">
        <v>0.49</v>
      </c>
      <c r="G143" s="11">
        <v>4.2</v>
      </c>
      <c r="H143" s="11">
        <v>0</v>
      </c>
      <c r="I143" s="11">
        <v>0</v>
      </c>
      <c r="J143" s="11">
        <v>0</v>
      </c>
      <c r="K143" s="11">
        <v>1</v>
      </c>
      <c r="L143" s="11">
        <v>0.23</v>
      </c>
      <c r="M143" s="11">
        <v>4.2</v>
      </c>
      <c r="N143" s="47">
        <v>1</v>
      </c>
      <c r="O143" s="47">
        <v>0.08</v>
      </c>
      <c r="P143" s="47">
        <v>1.4</v>
      </c>
      <c r="Q143" s="11">
        <v>1</v>
      </c>
      <c r="R143" s="11">
        <v>0.08</v>
      </c>
      <c r="S143" s="11">
        <v>1.4</v>
      </c>
      <c r="T143" s="51">
        <v>1</v>
      </c>
      <c r="U143" s="51">
        <v>0.08</v>
      </c>
      <c r="V143" s="51">
        <v>1.4</v>
      </c>
      <c r="W143" s="11" t="s">
        <v>66</v>
      </c>
    </row>
    <row r="144" spans="1:23">
      <c r="A144" s="11" t="s">
        <v>295</v>
      </c>
      <c r="B144" s="11" t="s">
        <v>296</v>
      </c>
      <c r="C144" s="11">
        <v>28143</v>
      </c>
      <c r="D144" s="11" t="s">
        <v>212</v>
      </c>
      <c r="E144" s="11">
        <v>1</v>
      </c>
      <c r="F144" s="11">
        <v>0.24</v>
      </c>
      <c r="G144" s="11">
        <v>2</v>
      </c>
      <c r="H144" s="11">
        <v>0</v>
      </c>
      <c r="I144" s="11">
        <v>0</v>
      </c>
      <c r="J144" s="11">
        <v>0</v>
      </c>
      <c r="K144" s="11">
        <v>1</v>
      </c>
      <c r="L144" s="11">
        <v>0.11</v>
      </c>
      <c r="M144" s="11">
        <v>2</v>
      </c>
      <c r="N144" s="47">
        <v>1</v>
      </c>
      <c r="O144" s="47">
        <v>0.03</v>
      </c>
      <c r="P144" s="47">
        <v>0.6</v>
      </c>
      <c r="Q144" s="11">
        <v>1</v>
      </c>
      <c r="R144" s="11">
        <v>0.03</v>
      </c>
      <c r="S144" s="11">
        <v>0.6</v>
      </c>
      <c r="T144" s="51">
        <v>1</v>
      </c>
      <c r="U144" s="51">
        <v>0.04</v>
      </c>
      <c r="V144" s="51">
        <v>0.8</v>
      </c>
      <c r="W144" s="11" t="s">
        <v>66</v>
      </c>
    </row>
    <row r="145" spans="1:23" ht="26.5">
      <c r="A145" s="11" t="s">
        <v>297</v>
      </c>
      <c r="B145" s="11" t="s">
        <v>298</v>
      </c>
      <c r="C145" s="11">
        <v>22112</v>
      </c>
      <c r="D145" s="11" t="s">
        <v>212</v>
      </c>
      <c r="E145" s="11">
        <v>1</v>
      </c>
      <c r="F145" s="11">
        <v>7.0000000000000007E-2</v>
      </c>
      <c r="G145" s="11">
        <v>0.6</v>
      </c>
      <c r="H145" s="11">
        <v>1</v>
      </c>
      <c r="I145" s="11">
        <v>1.93</v>
      </c>
      <c r="J145" s="11">
        <v>0.6</v>
      </c>
      <c r="K145" s="11">
        <v>1</v>
      </c>
      <c r="L145" s="11">
        <v>0.03</v>
      </c>
      <c r="M145" s="11">
        <v>0.6</v>
      </c>
      <c r="N145" s="47">
        <v>1</v>
      </c>
      <c r="O145" s="47">
        <v>0.01</v>
      </c>
      <c r="P145" s="47">
        <v>0.2</v>
      </c>
      <c r="Q145" s="11">
        <v>1</v>
      </c>
      <c r="R145" s="11">
        <v>0.01</v>
      </c>
      <c r="S145" s="11">
        <v>0.2</v>
      </c>
      <c r="T145" s="51">
        <v>1</v>
      </c>
      <c r="U145" s="51">
        <v>0.01</v>
      </c>
      <c r="V145" s="51">
        <v>0.2</v>
      </c>
      <c r="W145" s="11" t="s">
        <v>66</v>
      </c>
    </row>
    <row r="146" spans="1:23" ht="26.5">
      <c r="A146" s="11" t="s">
        <v>299</v>
      </c>
      <c r="B146" s="11" t="s">
        <v>300</v>
      </c>
      <c r="C146" s="11">
        <v>21131</v>
      </c>
      <c r="D146" s="11" t="s">
        <v>283</v>
      </c>
      <c r="E146" s="11">
        <v>3</v>
      </c>
      <c r="F146" s="11">
        <v>0.51</v>
      </c>
      <c r="G146" s="11">
        <v>4.32</v>
      </c>
      <c r="H146" s="11">
        <v>3</v>
      </c>
      <c r="I146" s="11">
        <v>13.87</v>
      </c>
      <c r="J146" s="11">
        <v>4.32</v>
      </c>
      <c r="K146" s="11">
        <v>3</v>
      </c>
      <c r="L146" s="11">
        <v>0.24</v>
      </c>
      <c r="M146" s="11">
        <v>4.32</v>
      </c>
      <c r="N146" s="47">
        <v>3</v>
      </c>
      <c r="O146" s="47">
        <v>0.08</v>
      </c>
      <c r="P146" s="47">
        <v>1.44</v>
      </c>
      <c r="Q146" s="11">
        <v>3</v>
      </c>
      <c r="R146" s="11">
        <v>0.08</v>
      </c>
      <c r="S146" s="11">
        <v>1.44</v>
      </c>
      <c r="T146" s="51">
        <v>3</v>
      </c>
      <c r="U146" s="51">
        <v>0.08</v>
      </c>
      <c r="V146" s="51">
        <v>1.44</v>
      </c>
      <c r="W146" s="11" t="s">
        <v>66</v>
      </c>
    </row>
    <row r="147" spans="1:23">
      <c r="A147" s="11" t="s">
        <v>301</v>
      </c>
      <c r="B147" s="11" t="s">
        <v>302</v>
      </c>
      <c r="C147" s="11">
        <v>21132</v>
      </c>
      <c r="D147" s="11" t="s">
        <v>283</v>
      </c>
      <c r="E147" s="11">
        <v>3</v>
      </c>
      <c r="F147" s="11">
        <v>0.08</v>
      </c>
      <c r="G147" s="11">
        <v>0.72</v>
      </c>
      <c r="H147" s="11">
        <v>3</v>
      </c>
      <c r="I147" s="11">
        <v>2.31</v>
      </c>
      <c r="J147" s="11">
        <v>0.72</v>
      </c>
      <c r="K147" s="11">
        <v>3</v>
      </c>
      <c r="L147" s="11">
        <v>0.04</v>
      </c>
      <c r="M147" s="11">
        <v>0.72</v>
      </c>
      <c r="N147" s="47">
        <v>3</v>
      </c>
      <c r="O147" s="47">
        <v>0.01</v>
      </c>
      <c r="P147" s="47">
        <v>0.24</v>
      </c>
      <c r="Q147" s="11">
        <v>3</v>
      </c>
      <c r="R147" s="11">
        <v>0.01</v>
      </c>
      <c r="S147" s="11">
        <v>0.24</v>
      </c>
      <c r="T147" s="51">
        <v>3</v>
      </c>
      <c r="U147" s="51">
        <v>0.01</v>
      </c>
      <c r="V147" s="51">
        <v>0.24</v>
      </c>
      <c r="W147" s="11" t="s">
        <v>66</v>
      </c>
    </row>
    <row r="148" spans="1:23">
      <c r="A148" s="11" t="s">
        <v>303</v>
      </c>
      <c r="B148" s="11" t="s">
        <v>304</v>
      </c>
      <c r="C148" s="11">
        <v>22212</v>
      </c>
      <c r="D148" s="11" t="s">
        <v>305</v>
      </c>
      <c r="E148" s="11">
        <v>1</v>
      </c>
      <c r="F148" s="11">
        <v>0.18</v>
      </c>
      <c r="G148" s="11">
        <v>1.5</v>
      </c>
      <c r="H148" s="11">
        <v>1</v>
      </c>
      <c r="I148" s="11">
        <v>4.82</v>
      </c>
      <c r="J148" s="11">
        <v>1.5</v>
      </c>
      <c r="K148" s="11">
        <v>720</v>
      </c>
      <c r="L148" s="11">
        <v>0.08</v>
      </c>
      <c r="M148" s="11">
        <v>1.44</v>
      </c>
      <c r="N148" s="47">
        <v>1</v>
      </c>
      <c r="O148" s="47">
        <v>0</v>
      </c>
      <c r="P148" s="47">
        <v>0</v>
      </c>
      <c r="Q148" s="11">
        <v>1</v>
      </c>
      <c r="R148" s="11">
        <v>0.08</v>
      </c>
      <c r="S148" s="11">
        <v>1.44</v>
      </c>
      <c r="T148" s="51">
        <v>1</v>
      </c>
      <c r="U148" s="51">
        <v>0</v>
      </c>
      <c r="V148" s="51">
        <v>0</v>
      </c>
      <c r="W148" s="11" t="s">
        <v>66</v>
      </c>
    </row>
    <row r="149" spans="1:23">
      <c r="A149" s="11" t="s">
        <v>306</v>
      </c>
      <c r="B149" s="11" t="s">
        <v>307</v>
      </c>
      <c r="C149" s="11">
        <v>21132</v>
      </c>
      <c r="D149" s="11" t="s">
        <v>283</v>
      </c>
      <c r="E149" s="11">
        <v>1</v>
      </c>
      <c r="F149" s="11">
        <v>0.03</v>
      </c>
      <c r="G149" s="11">
        <v>0.24</v>
      </c>
      <c r="H149" s="11">
        <v>1</v>
      </c>
      <c r="I149" s="11">
        <v>0.77</v>
      </c>
      <c r="J149" s="11">
        <v>0.24</v>
      </c>
      <c r="K149" s="11">
        <v>1</v>
      </c>
      <c r="L149" s="11">
        <v>0.01</v>
      </c>
      <c r="M149" s="11">
        <v>0.24</v>
      </c>
      <c r="N149" s="47">
        <v>1</v>
      </c>
      <c r="O149" s="47">
        <v>0</v>
      </c>
      <c r="P149" s="47">
        <v>0.08</v>
      </c>
      <c r="Q149" s="11">
        <v>1</v>
      </c>
      <c r="R149" s="11">
        <v>0</v>
      </c>
      <c r="S149" s="11">
        <v>0.08</v>
      </c>
      <c r="T149" s="51">
        <v>1</v>
      </c>
      <c r="U149" s="51">
        <v>0</v>
      </c>
      <c r="V149" s="51">
        <v>0.08</v>
      </c>
      <c r="W149" s="11" t="s">
        <v>66</v>
      </c>
    </row>
    <row r="150" spans="1:23" ht="26.5">
      <c r="A150" s="11" t="s">
        <v>308</v>
      </c>
      <c r="B150" s="11" t="s">
        <v>309</v>
      </c>
      <c r="C150" s="11">
        <v>22314</v>
      </c>
      <c r="D150" s="11" t="s">
        <v>305</v>
      </c>
      <c r="E150" s="11">
        <v>1</v>
      </c>
      <c r="F150" s="11">
        <v>0.05</v>
      </c>
      <c r="G150" s="11">
        <v>0.4</v>
      </c>
      <c r="H150" s="11">
        <v>0</v>
      </c>
      <c r="I150" s="11">
        <v>0</v>
      </c>
      <c r="J150" s="11">
        <v>0</v>
      </c>
      <c r="K150" s="11">
        <v>1</v>
      </c>
      <c r="L150" s="11">
        <v>0.02</v>
      </c>
      <c r="M150" s="11">
        <v>0.4</v>
      </c>
      <c r="N150" s="47">
        <v>1</v>
      </c>
      <c r="O150" s="47">
        <v>0.01</v>
      </c>
      <c r="P150" s="47">
        <v>0.15</v>
      </c>
      <c r="Q150" s="11">
        <v>1</v>
      </c>
      <c r="R150" s="11">
        <v>0.01</v>
      </c>
      <c r="S150" s="11">
        <v>0.15</v>
      </c>
      <c r="T150" s="51">
        <v>1</v>
      </c>
      <c r="U150" s="51">
        <v>0.01</v>
      </c>
      <c r="V150" s="51">
        <v>0.1</v>
      </c>
      <c r="W150" s="11" t="s">
        <v>66</v>
      </c>
    </row>
    <row r="151" spans="1:23">
      <c r="A151" s="11" t="s">
        <v>310</v>
      </c>
      <c r="B151" s="11" t="s">
        <v>311</v>
      </c>
      <c r="C151" s="11">
        <v>21134</v>
      </c>
      <c r="D151" s="11" t="s">
        <v>212</v>
      </c>
      <c r="E151" s="11">
        <v>3</v>
      </c>
      <c r="F151" s="11">
        <v>0.06</v>
      </c>
      <c r="G151" s="11">
        <v>0.5</v>
      </c>
      <c r="H151" s="11">
        <v>3</v>
      </c>
      <c r="I151" s="11">
        <v>1.61</v>
      </c>
      <c r="J151" s="11">
        <v>0.5</v>
      </c>
      <c r="K151" s="11">
        <v>1</v>
      </c>
      <c r="L151" s="11">
        <v>0.03</v>
      </c>
      <c r="M151" s="11">
        <v>0.5</v>
      </c>
      <c r="N151" s="47">
        <v>1</v>
      </c>
      <c r="O151" s="47">
        <v>0.01</v>
      </c>
      <c r="P151" s="47">
        <v>0.2</v>
      </c>
      <c r="Q151" s="11">
        <v>1</v>
      </c>
      <c r="R151" s="11">
        <v>0.01</v>
      </c>
      <c r="S151" s="11">
        <v>0.2</v>
      </c>
      <c r="T151" s="51">
        <v>1</v>
      </c>
      <c r="U151" s="51">
        <v>0.01</v>
      </c>
      <c r="V151" s="51">
        <v>0.1</v>
      </c>
      <c r="W151" s="11" t="s">
        <v>66</v>
      </c>
    </row>
    <row r="152" spans="1:23" ht="26.5">
      <c r="A152" s="11" t="s">
        <v>312</v>
      </c>
      <c r="B152" s="11" t="s">
        <v>313</v>
      </c>
      <c r="C152" s="11">
        <v>21139</v>
      </c>
      <c r="D152" s="11" t="s">
        <v>212</v>
      </c>
      <c r="E152" s="11">
        <v>3</v>
      </c>
      <c r="F152" s="11">
        <v>0.02</v>
      </c>
      <c r="G152" s="11">
        <v>0.15</v>
      </c>
      <c r="H152" s="11">
        <v>3</v>
      </c>
      <c r="I152" s="11">
        <v>0.48</v>
      </c>
      <c r="J152" s="11">
        <v>0.15</v>
      </c>
      <c r="K152" s="11">
        <v>3</v>
      </c>
      <c r="L152" s="11">
        <v>0.01</v>
      </c>
      <c r="M152" s="11">
        <v>0.15</v>
      </c>
      <c r="N152" s="47">
        <v>3</v>
      </c>
      <c r="O152" s="47">
        <v>0</v>
      </c>
      <c r="P152" s="47">
        <v>7.0000000000000007E-2</v>
      </c>
      <c r="Q152" s="11">
        <v>3</v>
      </c>
      <c r="R152" s="11">
        <v>0</v>
      </c>
      <c r="S152" s="11">
        <v>0.05</v>
      </c>
      <c r="T152" s="51">
        <v>3</v>
      </c>
      <c r="U152" s="51">
        <v>0</v>
      </c>
      <c r="V152" s="51">
        <v>0.03</v>
      </c>
      <c r="W152" s="11" t="s">
        <v>66</v>
      </c>
    </row>
    <row r="153" spans="1:23">
      <c r="A153" s="11" t="s">
        <v>314</v>
      </c>
      <c r="B153" s="11" t="s">
        <v>315</v>
      </c>
      <c r="C153" s="11">
        <v>21139</v>
      </c>
      <c r="D153" s="11" t="s">
        <v>212</v>
      </c>
      <c r="E153" s="11">
        <v>1</v>
      </c>
      <c r="F153" s="11">
        <v>0.17</v>
      </c>
      <c r="G153" s="11">
        <v>1.44</v>
      </c>
      <c r="H153" s="11">
        <v>0</v>
      </c>
      <c r="I153" s="11">
        <v>0</v>
      </c>
      <c r="J153" s="11">
        <v>0</v>
      </c>
      <c r="K153" s="11">
        <v>4</v>
      </c>
      <c r="L153" s="11">
        <v>0.08</v>
      </c>
      <c r="M153" s="11">
        <v>1.44</v>
      </c>
      <c r="N153" s="47">
        <v>1</v>
      </c>
      <c r="O153" s="47">
        <v>0.03</v>
      </c>
      <c r="P153" s="47">
        <v>0.48</v>
      </c>
      <c r="Q153" s="11">
        <v>1</v>
      </c>
      <c r="R153" s="11">
        <v>0.03</v>
      </c>
      <c r="S153" s="11">
        <v>0.48</v>
      </c>
      <c r="T153" s="51">
        <v>1</v>
      </c>
      <c r="U153" s="51">
        <v>0.03</v>
      </c>
      <c r="V153" s="51">
        <v>0.48</v>
      </c>
      <c r="W153" s="11" t="s">
        <v>66</v>
      </c>
    </row>
    <row r="154" spans="1:23">
      <c r="A154" s="11" t="s">
        <v>316</v>
      </c>
      <c r="B154" s="11" t="s">
        <v>317</v>
      </c>
      <c r="C154" s="11">
        <v>21121</v>
      </c>
      <c r="D154" s="11" t="s">
        <v>283</v>
      </c>
      <c r="E154" s="11">
        <v>4</v>
      </c>
      <c r="F154" s="11">
        <v>0.05</v>
      </c>
      <c r="G154" s="11">
        <v>0.4</v>
      </c>
      <c r="H154" s="11">
        <v>0</v>
      </c>
      <c r="I154" s="11">
        <v>0</v>
      </c>
      <c r="J154" s="11">
        <v>0</v>
      </c>
      <c r="K154" s="11">
        <v>4</v>
      </c>
      <c r="L154" s="11">
        <v>0.02</v>
      </c>
      <c r="M154" s="11">
        <v>0.4</v>
      </c>
      <c r="N154" s="47">
        <v>4</v>
      </c>
      <c r="O154" s="47">
        <v>0</v>
      </c>
      <c r="P154" s="47">
        <v>0</v>
      </c>
      <c r="Q154" s="11">
        <v>4</v>
      </c>
      <c r="R154" s="11">
        <v>0</v>
      </c>
      <c r="S154" s="11">
        <v>0</v>
      </c>
      <c r="T154" s="51">
        <v>4</v>
      </c>
      <c r="U154" s="51">
        <v>0.02</v>
      </c>
      <c r="V154" s="51">
        <v>0.4</v>
      </c>
      <c r="W154" s="11" t="s">
        <v>66</v>
      </c>
    </row>
    <row r="155" spans="1:23">
      <c r="A155" s="11" t="s">
        <v>318</v>
      </c>
      <c r="B155" s="11" t="s">
        <v>319</v>
      </c>
      <c r="C155" s="11">
        <v>22213</v>
      </c>
      <c r="D155" s="11" t="s">
        <v>195</v>
      </c>
      <c r="E155" s="11">
        <v>3</v>
      </c>
      <c r="F155" s="11">
        <v>0.11</v>
      </c>
      <c r="G155" s="11">
        <v>0.9</v>
      </c>
      <c r="H155" s="11">
        <v>3</v>
      </c>
      <c r="I155" s="11">
        <v>2.89</v>
      </c>
      <c r="J155" s="11">
        <v>0.9</v>
      </c>
      <c r="K155" s="11">
        <v>3</v>
      </c>
      <c r="L155" s="11">
        <v>0.05</v>
      </c>
      <c r="M155" s="11">
        <v>0.9</v>
      </c>
      <c r="N155" s="47">
        <v>3</v>
      </c>
      <c r="O155" s="47">
        <v>0.02</v>
      </c>
      <c r="P155" s="47">
        <v>0.3</v>
      </c>
      <c r="Q155" s="11">
        <v>3</v>
      </c>
      <c r="R155" s="11">
        <v>0.02</v>
      </c>
      <c r="S155" s="11">
        <v>0.3</v>
      </c>
      <c r="T155" s="51">
        <v>3</v>
      </c>
      <c r="U155" s="51">
        <v>0.02</v>
      </c>
      <c r="V155" s="51">
        <v>0.3</v>
      </c>
      <c r="W155" s="11" t="s">
        <v>66</v>
      </c>
    </row>
    <row r="156" spans="1:23" ht="39.5">
      <c r="A156" s="11" t="s">
        <v>320</v>
      </c>
      <c r="B156" s="11" t="s">
        <v>321</v>
      </c>
      <c r="C156" s="11">
        <v>22221</v>
      </c>
      <c r="D156" s="11" t="s">
        <v>212</v>
      </c>
      <c r="E156" s="11">
        <v>10</v>
      </c>
      <c r="F156" s="11">
        <v>0.12</v>
      </c>
      <c r="G156" s="11">
        <v>1</v>
      </c>
      <c r="H156" s="11">
        <v>0</v>
      </c>
      <c r="I156" s="11">
        <v>0</v>
      </c>
      <c r="J156" s="11">
        <v>0</v>
      </c>
      <c r="K156" s="11">
        <v>10</v>
      </c>
      <c r="L156" s="11">
        <v>0.05</v>
      </c>
      <c r="M156" s="11">
        <v>1</v>
      </c>
      <c r="N156" s="47">
        <v>4</v>
      </c>
      <c r="O156" s="47">
        <v>0.02</v>
      </c>
      <c r="P156" s="47">
        <v>0.4</v>
      </c>
      <c r="Q156" s="11">
        <v>3</v>
      </c>
      <c r="R156" s="11">
        <v>0.02</v>
      </c>
      <c r="S156" s="11">
        <v>0.4</v>
      </c>
      <c r="T156" s="51">
        <v>3</v>
      </c>
      <c r="U156" s="51">
        <v>0.01</v>
      </c>
      <c r="V156" s="51">
        <v>0.2</v>
      </c>
      <c r="W156" s="11" t="s">
        <v>66</v>
      </c>
    </row>
    <row r="157" spans="1:23">
      <c r="A157" s="11" t="s">
        <v>322</v>
      </c>
      <c r="B157" s="11" t="s">
        <v>323</v>
      </c>
      <c r="C157" s="11">
        <v>22231</v>
      </c>
      <c r="D157" s="11" t="s">
        <v>212</v>
      </c>
      <c r="E157" s="11">
        <v>1</v>
      </c>
      <c r="F157" s="11">
        <v>0.06</v>
      </c>
      <c r="G157" s="11">
        <v>0.5</v>
      </c>
      <c r="H157" s="11">
        <v>1</v>
      </c>
      <c r="I157" s="11">
        <v>3.21</v>
      </c>
      <c r="J157" s="11">
        <v>1</v>
      </c>
      <c r="K157" s="11">
        <v>1</v>
      </c>
      <c r="L157" s="11">
        <v>0.01</v>
      </c>
      <c r="M157" s="11">
        <v>0.2</v>
      </c>
      <c r="N157" s="47">
        <v>1</v>
      </c>
      <c r="O157" s="47">
        <v>0</v>
      </c>
      <c r="P157" s="47">
        <v>0</v>
      </c>
      <c r="Q157" s="11">
        <v>1</v>
      </c>
      <c r="R157" s="11">
        <v>0.01</v>
      </c>
      <c r="S157" s="11">
        <v>0.2</v>
      </c>
      <c r="T157" s="51">
        <v>0</v>
      </c>
      <c r="U157" s="51">
        <v>0</v>
      </c>
      <c r="V157" s="51">
        <v>0</v>
      </c>
      <c r="W157" s="11" t="s">
        <v>66</v>
      </c>
    </row>
    <row r="158" spans="1:23" ht="26.5">
      <c r="A158" s="11" t="s">
        <v>324</v>
      </c>
      <c r="B158" s="11" t="s">
        <v>325</v>
      </c>
      <c r="C158" s="11">
        <v>22311</v>
      </c>
      <c r="D158" s="11" t="s">
        <v>212</v>
      </c>
      <c r="E158" s="11">
        <v>10</v>
      </c>
      <c r="F158" s="11">
        <v>0.35</v>
      </c>
      <c r="G158" s="11">
        <v>3</v>
      </c>
      <c r="H158" s="11">
        <v>1</v>
      </c>
      <c r="I158" s="11">
        <v>9.6300000000000008</v>
      </c>
      <c r="J158" s="11">
        <v>3</v>
      </c>
      <c r="K158" s="11">
        <v>10</v>
      </c>
      <c r="L158" s="11">
        <v>0.16</v>
      </c>
      <c r="M158" s="11">
        <v>3</v>
      </c>
      <c r="N158" s="47">
        <v>4</v>
      </c>
      <c r="O158" s="47">
        <v>0.05</v>
      </c>
      <c r="P158" s="47">
        <v>1</v>
      </c>
      <c r="Q158" s="11">
        <v>1</v>
      </c>
      <c r="R158" s="11">
        <v>0.05</v>
      </c>
      <c r="S158" s="11">
        <v>1</v>
      </c>
      <c r="T158" s="51">
        <v>1</v>
      </c>
      <c r="U158" s="51">
        <v>0.05</v>
      </c>
      <c r="V158" s="51">
        <v>1</v>
      </c>
      <c r="W158" s="11" t="s">
        <v>66</v>
      </c>
    </row>
    <row r="159" spans="1:23">
      <c r="A159" s="11" t="s">
        <v>326</v>
      </c>
      <c r="B159" s="11" t="s">
        <v>327</v>
      </c>
      <c r="C159" s="11">
        <v>22315</v>
      </c>
      <c r="D159" s="11" t="s">
        <v>328</v>
      </c>
      <c r="E159" s="11">
        <v>12</v>
      </c>
      <c r="F159" s="11">
        <v>7.0000000000000007E-2</v>
      </c>
      <c r="G159" s="11">
        <v>0.6</v>
      </c>
      <c r="H159" s="11">
        <v>0</v>
      </c>
      <c r="I159" s="11">
        <v>0</v>
      </c>
      <c r="J159" s="11">
        <v>0</v>
      </c>
      <c r="K159" s="11">
        <v>12</v>
      </c>
      <c r="L159" s="11">
        <v>0.03</v>
      </c>
      <c r="M159" s="11">
        <v>0.6</v>
      </c>
      <c r="N159" s="47">
        <v>12</v>
      </c>
      <c r="O159" s="47">
        <v>0.01</v>
      </c>
      <c r="P159" s="47">
        <v>0.15</v>
      </c>
      <c r="Q159" s="11">
        <v>12</v>
      </c>
      <c r="R159" s="11">
        <v>0.01</v>
      </c>
      <c r="S159" s="11">
        <v>0.2</v>
      </c>
      <c r="T159" s="51">
        <v>12</v>
      </c>
      <c r="U159" s="51">
        <v>0.01</v>
      </c>
      <c r="V159" s="51">
        <v>0.25</v>
      </c>
      <c r="W159" s="11" t="s">
        <v>66</v>
      </c>
    </row>
    <row r="160" spans="1:23">
      <c r="A160" s="11" t="s">
        <v>329</v>
      </c>
      <c r="B160" s="11" t="s">
        <v>330</v>
      </c>
      <c r="C160" s="11">
        <v>22413</v>
      </c>
      <c r="D160" s="11" t="s">
        <v>283</v>
      </c>
      <c r="E160" s="11">
        <v>4</v>
      </c>
      <c r="F160" s="11">
        <v>0.05</v>
      </c>
      <c r="G160" s="11">
        <v>0.4</v>
      </c>
      <c r="H160" s="11">
        <v>0</v>
      </c>
      <c r="I160" s="11">
        <v>0</v>
      </c>
      <c r="J160" s="11">
        <v>0</v>
      </c>
      <c r="K160" s="11">
        <v>4</v>
      </c>
      <c r="L160" s="11">
        <v>0.02</v>
      </c>
      <c r="M160" s="11">
        <v>0.4</v>
      </c>
      <c r="N160" s="47">
        <v>4</v>
      </c>
      <c r="O160" s="47">
        <v>0</v>
      </c>
      <c r="P160" s="47">
        <v>0</v>
      </c>
      <c r="Q160" s="11">
        <v>4</v>
      </c>
      <c r="R160" s="11">
        <v>0</v>
      </c>
      <c r="S160" s="11">
        <v>0</v>
      </c>
      <c r="T160" s="51">
        <v>4</v>
      </c>
      <c r="U160" s="51">
        <v>0.02</v>
      </c>
      <c r="V160" s="51">
        <v>0.4</v>
      </c>
      <c r="W160" s="11" t="s">
        <v>66</v>
      </c>
    </row>
    <row r="161" spans="1:23" ht="26.5">
      <c r="A161" s="11" t="s">
        <v>331</v>
      </c>
      <c r="B161" s="11" t="s">
        <v>332</v>
      </c>
      <c r="C161" s="11">
        <v>22413</v>
      </c>
      <c r="D161" s="11" t="s">
        <v>283</v>
      </c>
      <c r="E161" s="11">
        <v>1</v>
      </c>
      <c r="F161" s="11">
        <v>0.61</v>
      </c>
      <c r="G161" s="11">
        <v>5.19</v>
      </c>
      <c r="H161" s="11">
        <v>0</v>
      </c>
      <c r="I161" s="11">
        <v>0</v>
      </c>
      <c r="J161" s="11">
        <v>0</v>
      </c>
      <c r="K161" s="11">
        <v>1</v>
      </c>
      <c r="L161" s="11">
        <v>0.33</v>
      </c>
      <c r="M161" s="11">
        <v>5.97</v>
      </c>
      <c r="N161" s="47">
        <v>1</v>
      </c>
      <c r="O161" s="47">
        <v>0.14000000000000001</v>
      </c>
      <c r="P161" s="47">
        <v>2.5</v>
      </c>
      <c r="Q161" s="11">
        <v>1</v>
      </c>
      <c r="R161" s="11">
        <v>0.1</v>
      </c>
      <c r="S161" s="11">
        <v>1.75</v>
      </c>
      <c r="T161" s="51">
        <v>1</v>
      </c>
      <c r="U161" s="51">
        <v>0.09</v>
      </c>
      <c r="V161" s="51">
        <v>1.72</v>
      </c>
      <c r="W161" s="11" t="s">
        <v>66</v>
      </c>
    </row>
    <row r="162" spans="1:23" ht="26.5">
      <c r="A162" s="11" t="s">
        <v>333</v>
      </c>
      <c r="B162" s="11" t="s">
        <v>334</v>
      </c>
      <c r="C162" s="11">
        <v>22413</v>
      </c>
      <c r="D162" s="11" t="s">
        <v>283</v>
      </c>
      <c r="E162" s="11">
        <v>2</v>
      </c>
      <c r="F162" s="11">
        <v>0.92</v>
      </c>
      <c r="G162" s="11">
        <v>7.86</v>
      </c>
      <c r="H162" s="11">
        <v>0</v>
      </c>
      <c r="I162" s="11">
        <v>0</v>
      </c>
      <c r="J162" s="11">
        <v>0</v>
      </c>
      <c r="K162" s="11">
        <v>2</v>
      </c>
      <c r="L162" s="11">
        <v>0.5</v>
      </c>
      <c r="M162" s="11">
        <v>9.0299999999999994</v>
      </c>
      <c r="N162" s="47">
        <v>2</v>
      </c>
      <c r="O162" s="47">
        <v>0.21</v>
      </c>
      <c r="P162" s="47">
        <v>3.76</v>
      </c>
      <c r="Q162" s="11">
        <v>2</v>
      </c>
      <c r="R162" s="11">
        <v>0.15</v>
      </c>
      <c r="S162" s="11">
        <v>2.7</v>
      </c>
      <c r="T162" s="51">
        <v>2</v>
      </c>
      <c r="U162" s="51">
        <v>0.14000000000000001</v>
      </c>
      <c r="V162" s="51">
        <v>2.57</v>
      </c>
      <c r="W162" s="11" t="s">
        <v>66</v>
      </c>
    </row>
    <row r="163" spans="1:23" ht="39.5">
      <c r="A163" s="11" t="s">
        <v>335</v>
      </c>
      <c r="B163" s="11" t="s">
        <v>336</v>
      </c>
      <c r="C163" s="11">
        <v>22413</v>
      </c>
      <c r="D163" s="11" t="s">
        <v>283</v>
      </c>
      <c r="E163" s="11">
        <v>1</v>
      </c>
      <c r="F163" s="11">
        <v>0.33</v>
      </c>
      <c r="G163" s="11">
        <v>2.8</v>
      </c>
      <c r="H163" s="11">
        <v>0</v>
      </c>
      <c r="I163" s="11">
        <v>0</v>
      </c>
      <c r="J163" s="11">
        <v>0</v>
      </c>
      <c r="K163" s="11">
        <v>1</v>
      </c>
      <c r="L163" s="11">
        <v>0.18</v>
      </c>
      <c r="M163" s="11">
        <v>3.22</v>
      </c>
      <c r="N163" s="47">
        <v>1</v>
      </c>
      <c r="O163" s="47">
        <v>7.0000000000000007E-2</v>
      </c>
      <c r="P163" s="47">
        <v>1.35</v>
      </c>
      <c r="Q163" s="11">
        <v>1</v>
      </c>
      <c r="R163" s="11">
        <v>0.05</v>
      </c>
      <c r="S163" s="11">
        <v>0.92</v>
      </c>
      <c r="T163" s="51">
        <v>1</v>
      </c>
      <c r="U163" s="51">
        <v>0.05</v>
      </c>
      <c r="V163" s="51">
        <v>0.95</v>
      </c>
      <c r="W163" s="11" t="s">
        <v>66</v>
      </c>
    </row>
    <row r="164" spans="1:23" ht="26.5">
      <c r="A164" s="11" t="s">
        <v>337</v>
      </c>
      <c r="B164" s="11" t="s">
        <v>338</v>
      </c>
      <c r="C164" s="11">
        <v>22419</v>
      </c>
      <c r="D164" s="11" t="s">
        <v>283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1</v>
      </c>
      <c r="L164" s="11">
        <v>0.1</v>
      </c>
      <c r="M164" s="11">
        <v>1.8</v>
      </c>
      <c r="N164" s="47">
        <v>1</v>
      </c>
      <c r="O164" s="47">
        <v>0.03</v>
      </c>
      <c r="P164" s="47">
        <v>0.6</v>
      </c>
      <c r="Q164" s="11">
        <v>1</v>
      </c>
      <c r="R164" s="11">
        <v>0.03</v>
      </c>
      <c r="S164" s="11">
        <v>0.6</v>
      </c>
      <c r="T164" s="51">
        <v>1</v>
      </c>
      <c r="U164" s="51">
        <v>0.03</v>
      </c>
      <c r="V164" s="51">
        <v>0.6</v>
      </c>
      <c r="W164" s="11" t="s">
        <v>66</v>
      </c>
    </row>
    <row r="165" spans="1:23">
      <c r="A165" s="11" t="s">
        <v>339</v>
      </c>
      <c r="B165" s="11" t="s">
        <v>340</v>
      </c>
      <c r="C165" s="11">
        <v>21213</v>
      </c>
      <c r="D165" s="11" t="s">
        <v>283</v>
      </c>
      <c r="E165" s="11">
        <v>3</v>
      </c>
      <c r="F165" s="11">
        <v>0.02</v>
      </c>
      <c r="G165" s="11">
        <v>0.15</v>
      </c>
      <c r="H165" s="11">
        <v>3</v>
      </c>
      <c r="I165" s="11">
        <v>0.48</v>
      </c>
      <c r="J165" s="11">
        <v>0.15</v>
      </c>
      <c r="K165" s="11">
        <v>3</v>
      </c>
      <c r="L165" s="11">
        <v>0.01</v>
      </c>
      <c r="M165" s="11">
        <v>0.15</v>
      </c>
      <c r="N165" s="47">
        <v>3</v>
      </c>
      <c r="O165" s="47">
        <v>0</v>
      </c>
      <c r="P165" s="47">
        <v>0.05</v>
      </c>
      <c r="Q165" s="11">
        <v>3</v>
      </c>
      <c r="R165" s="11">
        <v>0</v>
      </c>
      <c r="S165" s="11">
        <v>0.05</v>
      </c>
      <c r="T165" s="51">
        <v>3</v>
      </c>
      <c r="U165" s="51">
        <v>0</v>
      </c>
      <c r="V165" s="51">
        <v>0.05</v>
      </c>
      <c r="W165" s="11" t="s">
        <v>66</v>
      </c>
    </row>
    <row r="166" spans="1:23">
      <c r="A166" s="11" t="s">
        <v>341</v>
      </c>
      <c r="B166" s="11" t="s">
        <v>342</v>
      </c>
      <c r="C166" s="11">
        <v>22522</v>
      </c>
      <c r="D166" s="11" t="s">
        <v>212</v>
      </c>
      <c r="E166" s="11">
        <v>1</v>
      </c>
      <c r="F166" s="11">
        <v>0.06</v>
      </c>
      <c r="G166" s="11">
        <v>0.5</v>
      </c>
      <c r="H166" s="11">
        <v>0</v>
      </c>
      <c r="I166" s="11">
        <v>0</v>
      </c>
      <c r="J166" s="11">
        <v>0</v>
      </c>
      <c r="K166" s="11">
        <v>1</v>
      </c>
      <c r="L166" s="11">
        <v>0.03</v>
      </c>
      <c r="M166" s="11">
        <v>0.5</v>
      </c>
      <c r="N166" s="47">
        <v>1</v>
      </c>
      <c r="O166" s="47">
        <v>0.01</v>
      </c>
      <c r="P166" s="47">
        <v>0.15</v>
      </c>
      <c r="Q166" s="11">
        <v>1</v>
      </c>
      <c r="R166" s="11">
        <v>0.01</v>
      </c>
      <c r="S166" s="11">
        <v>0.15</v>
      </c>
      <c r="T166" s="51">
        <v>1</v>
      </c>
      <c r="U166" s="51">
        <v>0.01</v>
      </c>
      <c r="V166" s="51">
        <v>0.2</v>
      </c>
      <c r="W166" s="11" t="s">
        <v>66</v>
      </c>
    </row>
    <row r="167" spans="1:23">
      <c r="A167" s="11" t="s">
        <v>343</v>
      </c>
      <c r="B167" s="11" t="s">
        <v>344</v>
      </c>
      <c r="C167" s="11">
        <v>22611</v>
      </c>
      <c r="D167" s="11" t="s">
        <v>345</v>
      </c>
      <c r="E167" s="11">
        <v>20</v>
      </c>
      <c r="F167" s="11">
        <v>0.35</v>
      </c>
      <c r="G167" s="11">
        <v>3</v>
      </c>
      <c r="H167" s="11">
        <v>0</v>
      </c>
      <c r="I167" s="11">
        <v>0</v>
      </c>
      <c r="J167" s="11">
        <v>0</v>
      </c>
      <c r="K167" s="11">
        <v>20</v>
      </c>
      <c r="L167" s="11">
        <v>0.16</v>
      </c>
      <c r="M167" s="11">
        <v>3</v>
      </c>
      <c r="N167" s="47">
        <v>10</v>
      </c>
      <c r="O167" s="47">
        <v>0.05</v>
      </c>
      <c r="P167" s="47">
        <v>1</v>
      </c>
      <c r="Q167" s="11">
        <v>10</v>
      </c>
      <c r="R167" s="11">
        <v>0.05</v>
      </c>
      <c r="S167" s="11">
        <v>1</v>
      </c>
      <c r="T167" s="51">
        <v>10</v>
      </c>
      <c r="U167" s="51">
        <v>0.05</v>
      </c>
      <c r="V167" s="51">
        <v>1</v>
      </c>
      <c r="W167" s="11" t="s">
        <v>66</v>
      </c>
    </row>
    <row r="168" spans="1:23">
      <c r="A168" s="11" t="s">
        <v>346</v>
      </c>
      <c r="B168" s="11" t="s">
        <v>347</v>
      </c>
      <c r="C168" s="11">
        <v>22612</v>
      </c>
      <c r="D168" s="11" t="s">
        <v>212</v>
      </c>
      <c r="E168" s="11">
        <v>1</v>
      </c>
      <c r="F168" s="11">
        <v>0.06</v>
      </c>
      <c r="G168" s="11">
        <v>0.5</v>
      </c>
      <c r="H168" s="11">
        <v>0</v>
      </c>
      <c r="I168" s="11">
        <v>0</v>
      </c>
      <c r="J168" s="11">
        <v>0</v>
      </c>
      <c r="K168" s="11">
        <v>1</v>
      </c>
      <c r="L168" s="11">
        <v>0.03</v>
      </c>
      <c r="M168" s="11">
        <v>0.5</v>
      </c>
      <c r="N168" s="47">
        <v>1</v>
      </c>
      <c r="O168" s="47">
        <v>0.03</v>
      </c>
      <c r="P168" s="47">
        <v>0.5</v>
      </c>
      <c r="Q168" s="11">
        <v>0</v>
      </c>
      <c r="R168" s="11">
        <v>0</v>
      </c>
      <c r="S168" s="11">
        <v>0</v>
      </c>
      <c r="T168" s="51">
        <v>0</v>
      </c>
      <c r="U168" s="51">
        <v>0</v>
      </c>
      <c r="V168" s="51">
        <v>0</v>
      </c>
      <c r="W168" s="11" t="s">
        <v>66</v>
      </c>
    </row>
    <row r="169" spans="1:23">
      <c r="A169" s="11" t="s">
        <v>348</v>
      </c>
      <c r="B169" s="11" t="s">
        <v>349</v>
      </c>
      <c r="C169" s="11">
        <v>22214</v>
      </c>
      <c r="D169" s="11" t="s">
        <v>212</v>
      </c>
      <c r="E169" s="11">
        <v>3</v>
      </c>
      <c r="F169" s="11">
        <v>0.04</v>
      </c>
      <c r="G169" s="11">
        <v>0.3</v>
      </c>
      <c r="H169" s="11">
        <v>3</v>
      </c>
      <c r="I169" s="11">
        <v>0.96</v>
      </c>
      <c r="J169" s="11">
        <v>0.3</v>
      </c>
      <c r="K169" s="11">
        <v>3</v>
      </c>
      <c r="L169" s="11">
        <v>0.02</v>
      </c>
      <c r="M169" s="11">
        <v>0.3</v>
      </c>
      <c r="N169" s="47">
        <v>2</v>
      </c>
      <c r="O169" s="47">
        <v>0.01</v>
      </c>
      <c r="P169" s="47">
        <v>0.2</v>
      </c>
      <c r="Q169" s="11">
        <v>1</v>
      </c>
      <c r="R169" s="11">
        <v>0.01</v>
      </c>
      <c r="S169" s="11">
        <v>0.1</v>
      </c>
      <c r="T169" s="51">
        <v>0</v>
      </c>
      <c r="U169" s="51">
        <v>0</v>
      </c>
      <c r="V169" s="51">
        <v>0</v>
      </c>
      <c r="W169" s="11" t="s">
        <v>66</v>
      </c>
    </row>
    <row r="170" spans="1:23">
      <c r="A170" s="11" t="s">
        <v>350</v>
      </c>
      <c r="B170" s="11" t="s">
        <v>351</v>
      </c>
      <c r="C170" s="11">
        <v>22711</v>
      </c>
      <c r="D170" s="11" t="s">
        <v>212</v>
      </c>
      <c r="E170" s="11">
        <v>10</v>
      </c>
      <c r="F170" s="11">
        <v>0.06</v>
      </c>
      <c r="G170" s="11">
        <v>0.5</v>
      </c>
      <c r="H170" s="11">
        <v>0</v>
      </c>
      <c r="I170" s="11">
        <v>0</v>
      </c>
      <c r="J170" s="11">
        <v>0</v>
      </c>
      <c r="K170" s="11">
        <v>10</v>
      </c>
      <c r="L170" s="11">
        <v>0.03</v>
      </c>
      <c r="M170" s="11">
        <v>0.5</v>
      </c>
      <c r="N170" s="47">
        <v>4</v>
      </c>
      <c r="O170" s="47">
        <v>0.01</v>
      </c>
      <c r="P170" s="47">
        <v>0.2</v>
      </c>
      <c r="Q170" s="11">
        <v>4</v>
      </c>
      <c r="R170" s="11">
        <v>0.01</v>
      </c>
      <c r="S170" s="11">
        <v>0.2</v>
      </c>
      <c r="T170" s="51">
        <v>3</v>
      </c>
      <c r="U170" s="51">
        <v>0.01</v>
      </c>
      <c r="V170" s="51">
        <v>0.1</v>
      </c>
      <c r="W170" s="11" t="s">
        <v>66</v>
      </c>
    </row>
    <row r="171" spans="1:23">
      <c r="A171" s="11" t="s">
        <v>352</v>
      </c>
      <c r="B171" s="11" t="s">
        <v>353</v>
      </c>
      <c r="C171" s="11">
        <v>22711</v>
      </c>
      <c r="D171" s="11" t="s">
        <v>354</v>
      </c>
      <c r="E171" s="11">
        <v>1</v>
      </c>
      <c r="F171" s="11">
        <v>0.06</v>
      </c>
      <c r="G171" s="11">
        <v>0.55000000000000004</v>
      </c>
      <c r="H171" s="11">
        <v>0</v>
      </c>
      <c r="I171" s="11">
        <v>0</v>
      </c>
      <c r="J171" s="11">
        <v>0</v>
      </c>
      <c r="K171" s="11">
        <v>1</v>
      </c>
      <c r="L171" s="11">
        <v>0.02</v>
      </c>
      <c r="M171" s="11">
        <v>0.3</v>
      </c>
      <c r="N171" s="47">
        <v>1</v>
      </c>
      <c r="O171" s="47">
        <v>0</v>
      </c>
      <c r="P171" s="47">
        <v>0</v>
      </c>
      <c r="Q171" s="11">
        <v>1</v>
      </c>
      <c r="R171" s="11">
        <v>0.02</v>
      </c>
      <c r="S171" s="11">
        <v>0.3</v>
      </c>
      <c r="T171" s="51">
        <v>1</v>
      </c>
      <c r="U171" s="51">
        <v>0</v>
      </c>
      <c r="V171" s="51">
        <v>0</v>
      </c>
      <c r="W171" s="11" t="s">
        <v>66</v>
      </c>
    </row>
    <row r="172" spans="1:23">
      <c r="A172" s="11" t="s">
        <v>355</v>
      </c>
      <c r="B172" s="11" t="s">
        <v>356</v>
      </c>
      <c r="C172" s="11">
        <v>22711</v>
      </c>
      <c r="D172" s="11" t="s">
        <v>357</v>
      </c>
      <c r="E172" s="11">
        <v>1</v>
      </c>
      <c r="F172" s="11">
        <v>0.28999999999999998</v>
      </c>
      <c r="G172" s="11">
        <v>2.5</v>
      </c>
      <c r="H172" s="11">
        <v>0</v>
      </c>
      <c r="I172" s="11">
        <v>0</v>
      </c>
      <c r="J172" s="11">
        <v>0</v>
      </c>
      <c r="K172" s="11">
        <v>1</v>
      </c>
      <c r="L172" s="11">
        <v>0.05</v>
      </c>
      <c r="M172" s="11">
        <v>1</v>
      </c>
      <c r="N172" s="47">
        <v>1</v>
      </c>
      <c r="O172" s="47">
        <v>0</v>
      </c>
      <c r="P172" s="47">
        <v>0</v>
      </c>
      <c r="Q172" s="11">
        <v>1</v>
      </c>
      <c r="R172" s="11">
        <v>0.05</v>
      </c>
      <c r="S172" s="11">
        <v>1</v>
      </c>
      <c r="T172" s="51">
        <v>1</v>
      </c>
      <c r="U172" s="51">
        <v>0</v>
      </c>
      <c r="V172" s="51">
        <v>0</v>
      </c>
      <c r="W172" s="11" t="s">
        <v>66</v>
      </c>
    </row>
    <row r="173" spans="1:23">
      <c r="A173" s="11">
        <v>2</v>
      </c>
      <c r="B173" s="80" t="s">
        <v>62</v>
      </c>
      <c r="C173" s="81"/>
      <c r="D173" s="105"/>
      <c r="E173" s="12"/>
      <c r="F173" s="12"/>
      <c r="G173" s="11">
        <v>102</v>
      </c>
      <c r="H173" s="12"/>
      <c r="I173" s="12"/>
      <c r="J173" s="11">
        <v>0</v>
      </c>
      <c r="K173" s="12"/>
      <c r="L173" s="12"/>
      <c r="M173" s="11">
        <v>130.5</v>
      </c>
      <c r="N173" s="46"/>
      <c r="O173" s="46"/>
      <c r="P173" s="47">
        <v>52.5</v>
      </c>
      <c r="Q173" s="12"/>
      <c r="R173" s="12"/>
      <c r="S173" s="11">
        <v>73</v>
      </c>
      <c r="T173" s="50"/>
      <c r="U173" s="50"/>
      <c r="V173" s="51">
        <v>5</v>
      </c>
      <c r="W173" s="12"/>
    </row>
    <row r="174" spans="1:23" ht="26.5">
      <c r="A174" s="11" t="s">
        <v>358</v>
      </c>
      <c r="B174" s="11" t="s">
        <v>359</v>
      </c>
      <c r="C174" s="11">
        <v>26411</v>
      </c>
      <c r="D174" s="11" t="s">
        <v>195</v>
      </c>
      <c r="E174" s="11">
        <v>2</v>
      </c>
      <c r="F174" s="11">
        <v>1.18</v>
      </c>
      <c r="G174" s="11">
        <v>10</v>
      </c>
      <c r="H174" s="11">
        <v>0</v>
      </c>
      <c r="I174" s="11">
        <v>0</v>
      </c>
      <c r="J174" s="11">
        <v>0</v>
      </c>
      <c r="K174" s="11">
        <v>2</v>
      </c>
      <c r="L174" s="11">
        <v>0.55000000000000004</v>
      </c>
      <c r="M174" s="11">
        <v>10</v>
      </c>
      <c r="N174" s="47">
        <v>0</v>
      </c>
      <c r="O174" s="47">
        <v>0</v>
      </c>
      <c r="P174" s="47">
        <v>0</v>
      </c>
      <c r="Q174" s="11">
        <v>2</v>
      </c>
      <c r="R174" s="11">
        <v>0.55000000000000004</v>
      </c>
      <c r="S174" s="11">
        <v>10</v>
      </c>
      <c r="T174" s="51">
        <v>0</v>
      </c>
      <c r="U174" s="51">
        <v>0</v>
      </c>
      <c r="V174" s="51">
        <v>0</v>
      </c>
      <c r="W174" s="11" t="s">
        <v>66</v>
      </c>
    </row>
    <row r="175" spans="1:23" ht="39.5">
      <c r="A175" s="11" t="s">
        <v>360</v>
      </c>
      <c r="B175" s="11" t="s">
        <v>361</v>
      </c>
      <c r="C175" s="11">
        <v>26411</v>
      </c>
      <c r="D175" s="11" t="s">
        <v>195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1</v>
      </c>
      <c r="L175" s="11">
        <v>0.16</v>
      </c>
      <c r="M175" s="11">
        <v>3</v>
      </c>
      <c r="N175" s="47">
        <v>1</v>
      </c>
      <c r="O175" s="47">
        <v>0.16</v>
      </c>
      <c r="P175" s="47">
        <v>3</v>
      </c>
      <c r="Q175" s="11">
        <v>0</v>
      </c>
      <c r="R175" s="11">
        <v>0</v>
      </c>
      <c r="S175" s="11">
        <v>0</v>
      </c>
      <c r="T175" s="51">
        <v>0</v>
      </c>
      <c r="U175" s="51">
        <v>0</v>
      </c>
      <c r="V175" s="51">
        <v>0</v>
      </c>
      <c r="W175" s="11" t="s">
        <v>66</v>
      </c>
    </row>
    <row r="176" spans="1:23" ht="52.5">
      <c r="A176" s="11" t="s">
        <v>362</v>
      </c>
      <c r="B176" s="11" t="s">
        <v>363</v>
      </c>
      <c r="C176" s="11">
        <v>26421</v>
      </c>
      <c r="D176" s="11" t="s">
        <v>345</v>
      </c>
      <c r="E176" s="11">
        <v>1</v>
      </c>
      <c r="F176" s="11">
        <v>2.35</v>
      </c>
      <c r="G176" s="11">
        <v>20</v>
      </c>
      <c r="H176" s="11">
        <v>0</v>
      </c>
      <c r="I176" s="11">
        <v>0</v>
      </c>
      <c r="J176" s="11">
        <v>0</v>
      </c>
      <c r="K176" s="11">
        <v>1</v>
      </c>
      <c r="L176" s="11">
        <v>1.1000000000000001</v>
      </c>
      <c r="M176" s="11">
        <v>20</v>
      </c>
      <c r="N176" s="47">
        <v>1</v>
      </c>
      <c r="O176" s="47">
        <v>0.38</v>
      </c>
      <c r="P176" s="47">
        <v>7</v>
      </c>
      <c r="Q176" s="11">
        <v>1</v>
      </c>
      <c r="R176" s="11">
        <v>0.44</v>
      </c>
      <c r="S176" s="11">
        <v>8</v>
      </c>
      <c r="T176" s="51">
        <v>1</v>
      </c>
      <c r="U176" s="51">
        <v>0.27</v>
      </c>
      <c r="V176" s="51">
        <v>5</v>
      </c>
      <c r="W176" s="11" t="s">
        <v>66</v>
      </c>
    </row>
    <row r="177" spans="1:23" ht="26.5">
      <c r="A177" s="11" t="s">
        <v>364</v>
      </c>
      <c r="B177" s="11" t="s">
        <v>365</v>
      </c>
      <c r="C177" s="11">
        <v>26413</v>
      </c>
      <c r="D177" s="11" t="s">
        <v>195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2</v>
      </c>
      <c r="L177" s="11">
        <v>0.33</v>
      </c>
      <c r="M177" s="11">
        <v>6</v>
      </c>
      <c r="N177" s="47">
        <v>2</v>
      </c>
      <c r="O177" s="47">
        <v>0.33</v>
      </c>
      <c r="P177" s="47">
        <v>6</v>
      </c>
      <c r="Q177" s="11">
        <v>0</v>
      </c>
      <c r="R177" s="11">
        <v>0</v>
      </c>
      <c r="S177" s="11">
        <v>0</v>
      </c>
      <c r="T177" s="51">
        <v>0</v>
      </c>
      <c r="U177" s="51">
        <v>0</v>
      </c>
      <c r="V177" s="51">
        <v>0</v>
      </c>
      <c r="W177" s="11" t="s">
        <v>66</v>
      </c>
    </row>
    <row r="178" spans="1:23" ht="39.5">
      <c r="A178" s="11" t="s">
        <v>366</v>
      </c>
      <c r="B178" s="11" t="s">
        <v>367</v>
      </c>
      <c r="C178" s="11">
        <v>26412</v>
      </c>
      <c r="D178" s="11" t="s">
        <v>133</v>
      </c>
      <c r="E178" s="11">
        <v>2</v>
      </c>
      <c r="F178" s="11">
        <v>0.47</v>
      </c>
      <c r="G178" s="11">
        <v>4</v>
      </c>
      <c r="H178" s="11">
        <v>0</v>
      </c>
      <c r="I178" s="11">
        <v>0</v>
      </c>
      <c r="J178" s="11">
        <v>0</v>
      </c>
      <c r="K178" s="11">
        <v>2</v>
      </c>
      <c r="L178" s="11">
        <v>0.22</v>
      </c>
      <c r="M178" s="11">
        <v>4</v>
      </c>
      <c r="N178" s="47">
        <v>1</v>
      </c>
      <c r="O178" s="47">
        <v>0.11</v>
      </c>
      <c r="P178" s="47">
        <v>2</v>
      </c>
      <c r="Q178" s="11">
        <v>1</v>
      </c>
      <c r="R178" s="11">
        <v>0.11</v>
      </c>
      <c r="S178" s="11">
        <v>2</v>
      </c>
      <c r="T178" s="51">
        <v>0</v>
      </c>
      <c r="U178" s="51">
        <v>0</v>
      </c>
      <c r="V178" s="51">
        <v>0</v>
      </c>
      <c r="W178" s="11" t="s">
        <v>66</v>
      </c>
    </row>
    <row r="179" spans="1:23" ht="26.5">
      <c r="A179" s="11" t="s">
        <v>368</v>
      </c>
      <c r="B179" s="11" t="s">
        <v>369</v>
      </c>
      <c r="C179" s="11">
        <v>26422</v>
      </c>
      <c r="D179" s="11" t="s">
        <v>133</v>
      </c>
      <c r="E179" s="11">
        <v>5</v>
      </c>
      <c r="F179" s="11">
        <v>1.18</v>
      </c>
      <c r="G179" s="11">
        <v>10</v>
      </c>
      <c r="H179" s="11">
        <v>0</v>
      </c>
      <c r="I179" s="11">
        <v>0</v>
      </c>
      <c r="J179" s="11">
        <v>0</v>
      </c>
      <c r="K179" s="11">
        <v>5</v>
      </c>
      <c r="L179" s="11">
        <v>0.55000000000000004</v>
      </c>
      <c r="M179" s="11">
        <v>10</v>
      </c>
      <c r="N179" s="47">
        <v>0</v>
      </c>
      <c r="O179" s="47">
        <v>0</v>
      </c>
      <c r="P179" s="47">
        <v>0</v>
      </c>
      <c r="Q179" s="11">
        <v>5</v>
      </c>
      <c r="R179" s="11">
        <v>0.55000000000000004</v>
      </c>
      <c r="S179" s="11">
        <v>10</v>
      </c>
      <c r="T179" s="51">
        <v>0</v>
      </c>
      <c r="U179" s="51">
        <v>0</v>
      </c>
      <c r="V179" s="51">
        <v>0</v>
      </c>
      <c r="W179" s="11" t="s">
        <v>66</v>
      </c>
    </row>
    <row r="180" spans="1:23" ht="39.5">
      <c r="A180" s="11" t="s">
        <v>370</v>
      </c>
      <c r="B180" s="11" t="s">
        <v>371</v>
      </c>
      <c r="C180" s="11">
        <v>22522</v>
      </c>
      <c r="D180" s="11" t="s">
        <v>372</v>
      </c>
      <c r="E180" s="11">
        <v>1</v>
      </c>
      <c r="F180" s="11">
        <v>1.76</v>
      </c>
      <c r="G180" s="11">
        <v>15</v>
      </c>
      <c r="H180" s="11">
        <v>0</v>
      </c>
      <c r="I180" s="11">
        <v>0</v>
      </c>
      <c r="J180" s="11">
        <v>0</v>
      </c>
      <c r="K180" s="11">
        <v>1</v>
      </c>
      <c r="L180" s="11">
        <v>0.82</v>
      </c>
      <c r="M180" s="11">
        <v>15</v>
      </c>
      <c r="N180" s="47">
        <v>1</v>
      </c>
      <c r="O180" s="47">
        <v>0.27</v>
      </c>
      <c r="P180" s="47">
        <v>5</v>
      </c>
      <c r="Q180" s="11">
        <v>1</v>
      </c>
      <c r="R180" s="11">
        <v>0.55000000000000004</v>
      </c>
      <c r="S180" s="11">
        <v>10</v>
      </c>
      <c r="T180" s="51">
        <v>0</v>
      </c>
      <c r="U180" s="51">
        <v>0</v>
      </c>
      <c r="V180" s="51">
        <v>0</v>
      </c>
      <c r="W180" s="11" t="s">
        <v>66</v>
      </c>
    </row>
    <row r="181" spans="1:23" ht="52.5">
      <c r="A181" s="11" t="s">
        <v>373</v>
      </c>
      <c r="B181" s="11" t="s">
        <v>374</v>
      </c>
      <c r="C181" s="11">
        <v>22522</v>
      </c>
      <c r="D181" s="11" t="s">
        <v>212</v>
      </c>
      <c r="E181" s="11">
        <v>1</v>
      </c>
      <c r="F181" s="11">
        <v>2.12</v>
      </c>
      <c r="G181" s="11">
        <v>18</v>
      </c>
      <c r="H181" s="11">
        <v>0</v>
      </c>
      <c r="I181" s="11">
        <v>0</v>
      </c>
      <c r="J181" s="11">
        <v>0</v>
      </c>
      <c r="K181" s="11">
        <v>12</v>
      </c>
      <c r="L181" s="11">
        <v>0.99</v>
      </c>
      <c r="M181" s="11">
        <v>18</v>
      </c>
      <c r="N181" s="47">
        <v>1</v>
      </c>
      <c r="O181" s="47">
        <v>0.33</v>
      </c>
      <c r="P181" s="47">
        <v>6</v>
      </c>
      <c r="Q181" s="11">
        <v>1</v>
      </c>
      <c r="R181" s="11">
        <v>0.66</v>
      </c>
      <c r="S181" s="11">
        <v>12</v>
      </c>
      <c r="T181" s="51">
        <v>0</v>
      </c>
      <c r="U181" s="51">
        <v>0</v>
      </c>
      <c r="V181" s="51">
        <v>0</v>
      </c>
      <c r="W181" s="11" t="s">
        <v>66</v>
      </c>
    </row>
    <row r="182" spans="1:23" ht="39.5">
      <c r="A182" s="11" t="s">
        <v>375</v>
      </c>
      <c r="B182" s="11" t="s">
        <v>376</v>
      </c>
      <c r="C182" s="11">
        <v>22522</v>
      </c>
      <c r="D182" s="11" t="s">
        <v>212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1</v>
      </c>
      <c r="L182" s="11">
        <v>0.08</v>
      </c>
      <c r="M182" s="11">
        <v>1.5</v>
      </c>
      <c r="N182" s="47">
        <v>1</v>
      </c>
      <c r="O182" s="47">
        <v>0.08</v>
      </c>
      <c r="P182" s="47">
        <v>1.5</v>
      </c>
      <c r="Q182" s="11">
        <v>0</v>
      </c>
      <c r="R182" s="11">
        <v>0</v>
      </c>
      <c r="S182" s="11">
        <v>0</v>
      </c>
      <c r="T182" s="51">
        <v>0</v>
      </c>
      <c r="U182" s="51">
        <v>0</v>
      </c>
      <c r="V182" s="51">
        <v>0</v>
      </c>
      <c r="W182" s="11" t="s">
        <v>66</v>
      </c>
    </row>
    <row r="183" spans="1:23" ht="52.5">
      <c r="A183" s="11" t="s">
        <v>377</v>
      </c>
      <c r="B183" s="11" t="s">
        <v>378</v>
      </c>
      <c r="C183" s="11">
        <v>22522</v>
      </c>
      <c r="D183" s="11" t="s">
        <v>195</v>
      </c>
      <c r="E183" s="11">
        <v>1</v>
      </c>
      <c r="F183" s="11">
        <v>0.59</v>
      </c>
      <c r="G183" s="11">
        <v>5</v>
      </c>
      <c r="H183" s="11">
        <v>0</v>
      </c>
      <c r="I183" s="11">
        <v>0</v>
      </c>
      <c r="J183" s="11">
        <v>0</v>
      </c>
      <c r="K183" s="11">
        <v>1</v>
      </c>
      <c r="L183" s="11">
        <v>0.16</v>
      </c>
      <c r="M183" s="11">
        <v>3</v>
      </c>
      <c r="N183" s="47">
        <v>1</v>
      </c>
      <c r="O183" s="47">
        <v>0</v>
      </c>
      <c r="P183" s="47">
        <v>0</v>
      </c>
      <c r="Q183" s="11">
        <v>0</v>
      </c>
      <c r="R183" s="11">
        <v>0.16</v>
      </c>
      <c r="S183" s="11">
        <v>3</v>
      </c>
      <c r="T183" s="51">
        <v>0</v>
      </c>
      <c r="U183" s="51">
        <v>0</v>
      </c>
      <c r="V183" s="51">
        <v>0</v>
      </c>
      <c r="W183" s="11" t="s">
        <v>66</v>
      </c>
    </row>
    <row r="184" spans="1:23" ht="39.5">
      <c r="A184" s="11" t="s">
        <v>379</v>
      </c>
      <c r="B184" s="11" t="s">
        <v>380</v>
      </c>
      <c r="C184" s="11">
        <v>26422</v>
      </c>
      <c r="D184" s="11" t="s">
        <v>133</v>
      </c>
      <c r="E184" s="11">
        <v>2</v>
      </c>
      <c r="F184" s="11">
        <v>2.35</v>
      </c>
      <c r="G184" s="11">
        <v>20</v>
      </c>
      <c r="H184" s="11">
        <v>0</v>
      </c>
      <c r="I184" s="11">
        <v>0</v>
      </c>
      <c r="J184" s="11">
        <v>0</v>
      </c>
      <c r="K184" s="11">
        <v>2</v>
      </c>
      <c r="L184" s="11">
        <v>1.1000000000000001</v>
      </c>
      <c r="M184" s="11">
        <v>20</v>
      </c>
      <c r="N184" s="47">
        <v>1</v>
      </c>
      <c r="O184" s="47">
        <v>0.38</v>
      </c>
      <c r="P184" s="47">
        <v>7</v>
      </c>
      <c r="Q184" s="11">
        <v>1</v>
      </c>
      <c r="R184" s="11">
        <v>0.71</v>
      </c>
      <c r="S184" s="11">
        <v>13</v>
      </c>
      <c r="T184" s="51">
        <v>0</v>
      </c>
      <c r="U184" s="51">
        <v>0</v>
      </c>
      <c r="V184" s="51">
        <v>0</v>
      </c>
      <c r="W184" s="11" t="s">
        <v>66</v>
      </c>
    </row>
    <row r="185" spans="1:23" ht="26.5">
      <c r="A185" s="11" t="s">
        <v>381</v>
      </c>
      <c r="B185" s="11" t="s">
        <v>382</v>
      </c>
      <c r="C185" s="11">
        <v>26422</v>
      </c>
      <c r="D185" s="11" t="s">
        <v>133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1</v>
      </c>
      <c r="L185" s="11">
        <v>0.27</v>
      </c>
      <c r="M185" s="11">
        <v>5</v>
      </c>
      <c r="N185" s="47">
        <v>0</v>
      </c>
      <c r="O185" s="47">
        <v>0</v>
      </c>
      <c r="P185" s="47">
        <v>0</v>
      </c>
      <c r="Q185" s="11">
        <v>0</v>
      </c>
      <c r="R185" s="11">
        <v>0.27</v>
      </c>
      <c r="S185" s="11">
        <v>5</v>
      </c>
      <c r="T185" s="51">
        <v>0</v>
      </c>
      <c r="U185" s="51">
        <v>0</v>
      </c>
      <c r="V185" s="51">
        <v>0</v>
      </c>
      <c r="W185" s="11" t="s">
        <v>66</v>
      </c>
    </row>
    <row r="186" spans="1:23" ht="39.5">
      <c r="A186" s="11" t="s">
        <v>383</v>
      </c>
      <c r="B186" s="11" t="s">
        <v>384</v>
      </c>
      <c r="C186" s="11">
        <v>26422</v>
      </c>
      <c r="D186" s="11" t="s">
        <v>345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1</v>
      </c>
      <c r="L186" s="11">
        <v>0.27</v>
      </c>
      <c r="M186" s="11">
        <v>5</v>
      </c>
      <c r="N186" s="47">
        <v>1</v>
      </c>
      <c r="O186" s="47">
        <v>0.27</v>
      </c>
      <c r="P186" s="47">
        <v>5</v>
      </c>
      <c r="Q186" s="11">
        <v>0</v>
      </c>
      <c r="R186" s="11">
        <v>0</v>
      </c>
      <c r="S186" s="11">
        <v>0</v>
      </c>
      <c r="T186" s="51">
        <v>0</v>
      </c>
      <c r="U186" s="51">
        <v>0</v>
      </c>
      <c r="V186" s="51">
        <v>0</v>
      </c>
      <c r="W186" s="11" t="s">
        <v>66</v>
      </c>
    </row>
    <row r="187" spans="1:23" ht="52.5">
      <c r="A187" s="11" t="s">
        <v>385</v>
      </c>
      <c r="B187" s="11" t="s">
        <v>386</v>
      </c>
      <c r="C187" s="11">
        <v>26422</v>
      </c>
      <c r="D187" s="11" t="s">
        <v>387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1</v>
      </c>
      <c r="L187" s="11">
        <v>0.55000000000000004</v>
      </c>
      <c r="M187" s="11">
        <v>10</v>
      </c>
      <c r="N187" s="47">
        <v>1</v>
      </c>
      <c r="O187" s="47">
        <v>0.55000000000000004</v>
      </c>
      <c r="P187" s="47">
        <v>10</v>
      </c>
      <c r="Q187" s="11">
        <v>0</v>
      </c>
      <c r="R187" s="11">
        <v>0</v>
      </c>
      <c r="S187" s="11">
        <v>0</v>
      </c>
      <c r="T187" s="51">
        <v>0</v>
      </c>
      <c r="U187" s="51">
        <v>0</v>
      </c>
      <c r="V187" s="51">
        <v>0</v>
      </c>
      <c r="W187" s="11" t="s">
        <v>66</v>
      </c>
    </row>
    <row r="188" spans="1:23">
      <c r="A188" s="11">
        <v>5</v>
      </c>
      <c r="B188" s="80" t="s">
        <v>198</v>
      </c>
      <c r="C188" s="81"/>
      <c r="D188" s="105"/>
      <c r="E188" s="12"/>
      <c r="F188" s="12"/>
      <c r="G188" s="11">
        <v>0</v>
      </c>
      <c r="H188" s="12"/>
      <c r="I188" s="12"/>
      <c r="J188" s="11">
        <v>0</v>
      </c>
      <c r="K188" s="12"/>
      <c r="L188" s="12"/>
      <c r="M188" s="11">
        <v>2.4</v>
      </c>
      <c r="N188" s="46"/>
      <c r="O188" s="46"/>
      <c r="P188" s="47">
        <v>0.8</v>
      </c>
      <c r="Q188" s="12"/>
      <c r="R188" s="12"/>
      <c r="S188" s="11">
        <v>0.8</v>
      </c>
      <c r="T188" s="50"/>
      <c r="U188" s="50"/>
      <c r="V188" s="51">
        <v>0.8</v>
      </c>
      <c r="W188" s="12"/>
    </row>
    <row r="189" spans="1:23" ht="26.5">
      <c r="A189" s="11" t="s">
        <v>388</v>
      </c>
      <c r="B189" s="11" t="s">
        <v>389</v>
      </c>
      <c r="C189" s="11">
        <v>21149</v>
      </c>
      <c r="D189" s="11" t="s">
        <v>283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1</v>
      </c>
      <c r="L189" s="11">
        <v>0.13</v>
      </c>
      <c r="M189" s="11">
        <v>2.4</v>
      </c>
      <c r="N189" s="47">
        <v>1</v>
      </c>
      <c r="O189" s="47">
        <v>0.04</v>
      </c>
      <c r="P189" s="47">
        <v>0.8</v>
      </c>
      <c r="Q189" s="11">
        <v>1</v>
      </c>
      <c r="R189" s="11">
        <v>0.04</v>
      </c>
      <c r="S189" s="11">
        <v>0.8</v>
      </c>
      <c r="T189" s="51">
        <v>1</v>
      </c>
      <c r="U189" s="51">
        <v>0.04</v>
      </c>
      <c r="V189" s="51">
        <v>0.8</v>
      </c>
      <c r="W189" s="11" t="s">
        <v>66</v>
      </c>
    </row>
    <row r="190" spans="1:23">
      <c r="A190" s="11">
        <v>3</v>
      </c>
      <c r="B190" s="80" t="s">
        <v>205</v>
      </c>
      <c r="C190" s="81"/>
      <c r="D190" s="105"/>
      <c r="E190" s="12"/>
      <c r="F190" s="12"/>
      <c r="G190" s="11">
        <v>107.65</v>
      </c>
      <c r="H190" s="12"/>
      <c r="I190" s="12"/>
      <c r="J190" s="11">
        <v>0</v>
      </c>
      <c r="K190" s="12"/>
      <c r="L190" s="12"/>
      <c r="M190" s="11">
        <v>109.65</v>
      </c>
      <c r="N190" s="46"/>
      <c r="O190" s="46"/>
      <c r="P190" s="47">
        <v>10.75</v>
      </c>
      <c r="Q190" s="12"/>
      <c r="R190" s="12"/>
      <c r="S190" s="11">
        <v>67.650000000000006</v>
      </c>
      <c r="T190" s="50"/>
      <c r="U190" s="50"/>
      <c r="V190" s="51">
        <v>31.25</v>
      </c>
      <c r="W190" s="12"/>
    </row>
    <row r="191" spans="1:23">
      <c r="A191" s="11" t="s">
        <v>390</v>
      </c>
      <c r="B191" s="11" t="s">
        <v>391</v>
      </c>
      <c r="C191" s="11">
        <v>25315</v>
      </c>
      <c r="D191" s="11" t="s">
        <v>195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1</v>
      </c>
      <c r="L191" s="11">
        <v>0.11</v>
      </c>
      <c r="M191" s="11">
        <v>2</v>
      </c>
      <c r="N191" s="47">
        <v>0</v>
      </c>
      <c r="O191" s="47">
        <v>0</v>
      </c>
      <c r="P191" s="47">
        <v>0</v>
      </c>
      <c r="Q191" s="11">
        <v>0</v>
      </c>
      <c r="R191" s="11">
        <v>0.11</v>
      </c>
      <c r="S191" s="11">
        <v>2</v>
      </c>
      <c r="T191" s="51">
        <v>0</v>
      </c>
      <c r="U191" s="51">
        <v>0</v>
      </c>
      <c r="V191" s="51">
        <v>0</v>
      </c>
      <c r="W191" s="11" t="s">
        <v>66</v>
      </c>
    </row>
    <row r="192" spans="1:23" ht="26.5">
      <c r="A192" s="11" t="s">
        <v>392</v>
      </c>
      <c r="B192" s="11" t="s">
        <v>393</v>
      </c>
      <c r="C192" s="11">
        <v>22512</v>
      </c>
      <c r="D192" s="11" t="s">
        <v>394</v>
      </c>
      <c r="E192" s="11">
        <v>1</v>
      </c>
      <c r="F192" s="11">
        <v>0.71</v>
      </c>
      <c r="G192" s="11">
        <v>6</v>
      </c>
      <c r="H192" s="11">
        <v>0</v>
      </c>
      <c r="I192" s="11">
        <v>0</v>
      </c>
      <c r="J192" s="11">
        <v>0</v>
      </c>
      <c r="K192" s="11">
        <v>1</v>
      </c>
      <c r="L192" s="11">
        <v>0.33</v>
      </c>
      <c r="M192" s="11">
        <v>6</v>
      </c>
      <c r="N192" s="47">
        <v>1</v>
      </c>
      <c r="O192" s="47">
        <v>0</v>
      </c>
      <c r="P192" s="47">
        <v>0</v>
      </c>
      <c r="Q192" s="11">
        <v>1</v>
      </c>
      <c r="R192" s="11">
        <v>0.33</v>
      </c>
      <c r="S192" s="11">
        <v>6</v>
      </c>
      <c r="T192" s="51">
        <v>0</v>
      </c>
      <c r="U192" s="51">
        <v>0</v>
      </c>
      <c r="V192" s="51">
        <v>0</v>
      </c>
      <c r="W192" s="11" t="s">
        <v>66</v>
      </c>
    </row>
    <row r="193" spans="1:23" ht="26.5">
      <c r="A193" s="11" t="s">
        <v>395</v>
      </c>
      <c r="B193" s="11" t="s">
        <v>396</v>
      </c>
      <c r="C193" s="11">
        <v>22512</v>
      </c>
      <c r="D193" s="11" t="s">
        <v>195</v>
      </c>
      <c r="E193" s="11">
        <v>1</v>
      </c>
      <c r="F193" s="11">
        <v>7.06</v>
      </c>
      <c r="G193" s="11">
        <v>60</v>
      </c>
      <c r="H193" s="11">
        <v>0</v>
      </c>
      <c r="I193" s="11">
        <v>0</v>
      </c>
      <c r="J193" s="11">
        <v>0</v>
      </c>
      <c r="K193" s="11">
        <v>1</v>
      </c>
      <c r="L193" s="11">
        <v>3.29</v>
      </c>
      <c r="M193" s="11">
        <v>60</v>
      </c>
      <c r="N193" s="47">
        <v>1</v>
      </c>
      <c r="O193" s="47">
        <v>0</v>
      </c>
      <c r="P193" s="47">
        <v>0</v>
      </c>
      <c r="Q193" s="11">
        <v>1</v>
      </c>
      <c r="R193" s="11">
        <v>1.65</v>
      </c>
      <c r="S193" s="11">
        <v>30</v>
      </c>
      <c r="T193" s="51">
        <v>1</v>
      </c>
      <c r="U193" s="51">
        <v>1.65</v>
      </c>
      <c r="V193" s="51">
        <v>30</v>
      </c>
      <c r="W193" s="11" t="s">
        <v>66</v>
      </c>
    </row>
    <row r="194" spans="1:23">
      <c r="A194" s="11" t="s">
        <v>397</v>
      </c>
      <c r="B194" s="11" t="s">
        <v>398</v>
      </c>
      <c r="C194" s="11">
        <v>22512</v>
      </c>
      <c r="D194" s="11" t="s">
        <v>394</v>
      </c>
      <c r="E194" s="11">
        <v>1</v>
      </c>
      <c r="F194" s="11">
        <v>0.35</v>
      </c>
      <c r="G194" s="11">
        <v>3</v>
      </c>
      <c r="H194" s="11">
        <v>0</v>
      </c>
      <c r="I194" s="11">
        <v>0</v>
      </c>
      <c r="J194" s="11">
        <v>0</v>
      </c>
      <c r="K194" s="11">
        <v>1</v>
      </c>
      <c r="L194" s="11">
        <v>0.16</v>
      </c>
      <c r="M194" s="11">
        <v>3</v>
      </c>
      <c r="N194" s="47">
        <v>1</v>
      </c>
      <c r="O194" s="47">
        <v>0.08</v>
      </c>
      <c r="P194" s="47">
        <v>1.5</v>
      </c>
      <c r="Q194" s="11">
        <v>1</v>
      </c>
      <c r="R194" s="11">
        <v>0.08</v>
      </c>
      <c r="S194" s="11">
        <v>1.5</v>
      </c>
      <c r="T194" s="51">
        <v>0</v>
      </c>
      <c r="U194" s="51">
        <v>0</v>
      </c>
      <c r="V194" s="51">
        <v>0</v>
      </c>
      <c r="W194" s="11" t="s">
        <v>66</v>
      </c>
    </row>
    <row r="195" spans="1:23" ht="26.5">
      <c r="A195" s="11" t="s">
        <v>399</v>
      </c>
      <c r="B195" s="11" t="s">
        <v>400</v>
      </c>
      <c r="C195" s="11">
        <v>22512</v>
      </c>
      <c r="D195" s="11" t="s">
        <v>394</v>
      </c>
      <c r="E195" s="11">
        <v>1</v>
      </c>
      <c r="F195" s="11">
        <v>0.71</v>
      </c>
      <c r="G195" s="11">
        <v>6</v>
      </c>
      <c r="H195" s="11">
        <v>0</v>
      </c>
      <c r="I195" s="11">
        <v>0</v>
      </c>
      <c r="J195" s="11">
        <v>0</v>
      </c>
      <c r="K195" s="11">
        <v>1</v>
      </c>
      <c r="L195" s="11">
        <v>0.33</v>
      </c>
      <c r="M195" s="11">
        <v>6</v>
      </c>
      <c r="N195" s="47">
        <v>1</v>
      </c>
      <c r="O195" s="47">
        <v>0</v>
      </c>
      <c r="P195" s="47">
        <v>0</v>
      </c>
      <c r="Q195" s="11">
        <v>1</v>
      </c>
      <c r="R195" s="11">
        <v>0.33</v>
      </c>
      <c r="S195" s="11">
        <v>6</v>
      </c>
      <c r="T195" s="51">
        <v>0</v>
      </c>
      <c r="U195" s="51">
        <v>0</v>
      </c>
      <c r="V195" s="51">
        <v>0</v>
      </c>
      <c r="W195" s="11" t="s">
        <v>66</v>
      </c>
    </row>
    <row r="196" spans="1:23" ht="26.5">
      <c r="A196" s="11" t="s">
        <v>401</v>
      </c>
      <c r="B196" s="11" t="s">
        <v>402</v>
      </c>
      <c r="C196" s="11">
        <v>22512</v>
      </c>
      <c r="D196" s="11" t="s">
        <v>403</v>
      </c>
      <c r="E196" s="11">
        <v>1</v>
      </c>
      <c r="F196" s="11">
        <v>1</v>
      </c>
      <c r="G196" s="11">
        <v>8.5</v>
      </c>
      <c r="H196" s="11">
        <v>0</v>
      </c>
      <c r="I196" s="11">
        <v>0</v>
      </c>
      <c r="J196" s="11">
        <v>0</v>
      </c>
      <c r="K196" s="11">
        <v>1</v>
      </c>
      <c r="L196" s="11">
        <v>0.47</v>
      </c>
      <c r="M196" s="11">
        <v>8.5</v>
      </c>
      <c r="N196" s="47">
        <v>0</v>
      </c>
      <c r="O196" s="47">
        <v>0</v>
      </c>
      <c r="P196" s="47">
        <v>0</v>
      </c>
      <c r="Q196" s="11">
        <v>1</v>
      </c>
      <c r="R196" s="11">
        <v>0.47</v>
      </c>
      <c r="S196" s="11">
        <v>8.5</v>
      </c>
      <c r="T196" s="51">
        <v>0</v>
      </c>
      <c r="U196" s="51">
        <v>0</v>
      </c>
      <c r="V196" s="51">
        <v>0</v>
      </c>
      <c r="W196" s="11" t="s">
        <v>66</v>
      </c>
    </row>
    <row r="197" spans="1:23" ht="39.5">
      <c r="A197" s="11" t="s">
        <v>404</v>
      </c>
      <c r="B197" s="11" t="s">
        <v>405</v>
      </c>
      <c r="C197" s="11">
        <v>22512</v>
      </c>
      <c r="D197" s="11" t="s">
        <v>212</v>
      </c>
      <c r="E197" s="11">
        <v>1</v>
      </c>
      <c r="F197" s="11">
        <v>0.06</v>
      </c>
      <c r="G197" s="11">
        <v>0.5</v>
      </c>
      <c r="H197" s="11">
        <v>0</v>
      </c>
      <c r="I197" s="11">
        <v>0</v>
      </c>
      <c r="J197" s="11">
        <v>0</v>
      </c>
      <c r="K197" s="11">
        <v>1</v>
      </c>
      <c r="L197" s="11">
        <v>0.03</v>
      </c>
      <c r="M197" s="11">
        <v>0.5</v>
      </c>
      <c r="N197" s="47">
        <v>1</v>
      </c>
      <c r="O197" s="47">
        <v>0.03</v>
      </c>
      <c r="P197" s="47">
        <v>0.5</v>
      </c>
      <c r="Q197" s="11">
        <v>0</v>
      </c>
      <c r="R197" s="11">
        <v>0</v>
      </c>
      <c r="S197" s="11">
        <v>0</v>
      </c>
      <c r="T197" s="51">
        <v>0</v>
      </c>
      <c r="U197" s="51">
        <v>0</v>
      </c>
      <c r="V197" s="51">
        <v>0</v>
      </c>
      <c r="W197" s="11" t="s">
        <v>66</v>
      </c>
    </row>
    <row r="198" spans="1:23" ht="26.5">
      <c r="A198" s="11" t="s">
        <v>406</v>
      </c>
      <c r="B198" s="11" t="s">
        <v>407</v>
      </c>
      <c r="C198" s="11">
        <v>22512</v>
      </c>
      <c r="D198" s="11" t="s">
        <v>212</v>
      </c>
      <c r="E198" s="11">
        <v>1</v>
      </c>
      <c r="F198" s="11">
        <v>0.06</v>
      </c>
      <c r="G198" s="11">
        <v>0.5</v>
      </c>
      <c r="H198" s="11">
        <v>0</v>
      </c>
      <c r="I198" s="11">
        <v>0</v>
      </c>
      <c r="J198" s="11">
        <v>0</v>
      </c>
      <c r="K198" s="11">
        <v>1</v>
      </c>
      <c r="L198" s="11">
        <v>0.03</v>
      </c>
      <c r="M198" s="11">
        <v>0.5</v>
      </c>
      <c r="N198" s="47">
        <v>1</v>
      </c>
      <c r="O198" s="47">
        <v>0.03</v>
      </c>
      <c r="P198" s="47">
        <v>0.5</v>
      </c>
      <c r="Q198" s="11">
        <v>0</v>
      </c>
      <c r="R198" s="11">
        <v>0</v>
      </c>
      <c r="S198" s="11">
        <v>0</v>
      </c>
      <c r="T198" s="51">
        <v>0</v>
      </c>
      <c r="U198" s="51">
        <v>0</v>
      </c>
      <c r="V198" s="51">
        <v>0</v>
      </c>
      <c r="W198" s="11" t="s">
        <v>66</v>
      </c>
    </row>
    <row r="199" spans="1:23" ht="39.5">
      <c r="A199" s="11" t="s">
        <v>408</v>
      </c>
      <c r="B199" s="11" t="s">
        <v>409</v>
      </c>
      <c r="C199" s="11">
        <v>22522</v>
      </c>
      <c r="D199" s="11" t="s">
        <v>212</v>
      </c>
      <c r="E199" s="11">
        <v>1</v>
      </c>
      <c r="F199" s="11">
        <v>0.02</v>
      </c>
      <c r="G199" s="11">
        <v>0.15</v>
      </c>
      <c r="H199" s="11">
        <v>0</v>
      </c>
      <c r="I199" s="11">
        <v>0</v>
      </c>
      <c r="J199" s="11">
        <v>0</v>
      </c>
      <c r="K199" s="11">
        <v>1</v>
      </c>
      <c r="L199" s="11">
        <v>0.01</v>
      </c>
      <c r="M199" s="11">
        <v>0.15</v>
      </c>
      <c r="N199" s="47">
        <v>1</v>
      </c>
      <c r="O199" s="47">
        <v>0</v>
      </c>
      <c r="P199" s="47">
        <v>0.05</v>
      </c>
      <c r="Q199" s="11">
        <v>1</v>
      </c>
      <c r="R199" s="11">
        <v>0</v>
      </c>
      <c r="S199" s="11">
        <v>0.05</v>
      </c>
      <c r="T199" s="51">
        <v>1</v>
      </c>
      <c r="U199" s="51">
        <v>0</v>
      </c>
      <c r="V199" s="51">
        <v>0.05</v>
      </c>
      <c r="W199" s="11" t="s">
        <v>66</v>
      </c>
    </row>
    <row r="200" spans="1:23" ht="39.5">
      <c r="A200" s="11" t="s">
        <v>410</v>
      </c>
      <c r="B200" s="11" t="s">
        <v>411</v>
      </c>
      <c r="C200" s="11">
        <v>22522</v>
      </c>
      <c r="D200" s="11" t="s">
        <v>212</v>
      </c>
      <c r="E200" s="11">
        <v>1</v>
      </c>
      <c r="F200" s="11">
        <v>0.18</v>
      </c>
      <c r="G200" s="11">
        <v>1.5</v>
      </c>
      <c r="H200" s="11">
        <v>0</v>
      </c>
      <c r="I200" s="11">
        <v>0</v>
      </c>
      <c r="J200" s="11">
        <v>0</v>
      </c>
      <c r="K200" s="11">
        <v>1</v>
      </c>
      <c r="L200" s="11">
        <v>0.08</v>
      </c>
      <c r="M200" s="11">
        <v>1.5</v>
      </c>
      <c r="N200" s="47">
        <v>1</v>
      </c>
      <c r="O200" s="47">
        <v>0.03</v>
      </c>
      <c r="P200" s="47">
        <v>0.5</v>
      </c>
      <c r="Q200" s="11">
        <v>1</v>
      </c>
      <c r="R200" s="11">
        <v>0.03</v>
      </c>
      <c r="S200" s="11">
        <v>0.5</v>
      </c>
      <c r="T200" s="51">
        <v>1</v>
      </c>
      <c r="U200" s="51">
        <v>0.03</v>
      </c>
      <c r="V200" s="51">
        <v>0.5</v>
      </c>
      <c r="W200" s="11" t="s">
        <v>66</v>
      </c>
    </row>
    <row r="201" spans="1:23" ht="26.5">
      <c r="A201" s="11" t="s">
        <v>412</v>
      </c>
      <c r="B201" s="11" t="s">
        <v>413</v>
      </c>
      <c r="C201" s="11">
        <v>22522</v>
      </c>
      <c r="D201" s="11" t="s">
        <v>394</v>
      </c>
      <c r="E201" s="11">
        <v>1</v>
      </c>
      <c r="F201" s="11">
        <v>0.65</v>
      </c>
      <c r="G201" s="11">
        <v>5.5</v>
      </c>
      <c r="H201" s="11">
        <v>0</v>
      </c>
      <c r="I201" s="11">
        <v>0</v>
      </c>
      <c r="J201" s="11">
        <v>0</v>
      </c>
      <c r="K201" s="11">
        <v>1</v>
      </c>
      <c r="L201" s="11">
        <v>0.3</v>
      </c>
      <c r="M201" s="11">
        <v>5.5</v>
      </c>
      <c r="N201" s="47">
        <v>1</v>
      </c>
      <c r="O201" s="47">
        <v>0</v>
      </c>
      <c r="P201" s="47">
        <v>0</v>
      </c>
      <c r="Q201" s="11">
        <v>1</v>
      </c>
      <c r="R201" s="11">
        <v>0.3</v>
      </c>
      <c r="S201" s="11">
        <v>5.5</v>
      </c>
      <c r="T201" s="51">
        <v>0</v>
      </c>
      <c r="U201" s="51">
        <v>0</v>
      </c>
      <c r="V201" s="51">
        <v>0</v>
      </c>
      <c r="W201" s="11" t="s">
        <v>66</v>
      </c>
    </row>
    <row r="202" spans="1:23" ht="26.5">
      <c r="A202" s="11" t="s">
        <v>414</v>
      </c>
      <c r="B202" s="11" t="s">
        <v>415</v>
      </c>
      <c r="C202" s="11">
        <v>22522</v>
      </c>
      <c r="D202" s="11" t="s">
        <v>394</v>
      </c>
      <c r="E202" s="11">
        <v>1</v>
      </c>
      <c r="F202" s="11">
        <v>0.12</v>
      </c>
      <c r="G202" s="11">
        <v>1</v>
      </c>
      <c r="H202" s="11">
        <v>0</v>
      </c>
      <c r="I202" s="11">
        <v>0</v>
      </c>
      <c r="J202" s="11">
        <v>0</v>
      </c>
      <c r="K202" s="11">
        <v>1</v>
      </c>
      <c r="L202" s="11">
        <v>0.05</v>
      </c>
      <c r="M202" s="11">
        <v>1</v>
      </c>
      <c r="N202" s="47">
        <v>1</v>
      </c>
      <c r="O202" s="47">
        <v>0.02</v>
      </c>
      <c r="P202" s="47">
        <v>0.4</v>
      </c>
      <c r="Q202" s="11">
        <v>1</v>
      </c>
      <c r="R202" s="11">
        <v>0.02</v>
      </c>
      <c r="S202" s="11">
        <v>0.3</v>
      </c>
      <c r="T202" s="51">
        <v>1</v>
      </c>
      <c r="U202" s="51">
        <v>0.02</v>
      </c>
      <c r="V202" s="51">
        <v>0.3</v>
      </c>
      <c r="W202" s="11" t="s">
        <v>66</v>
      </c>
    </row>
    <row r="203" spans="1:23" ht="26.5">
      <c r="A203" s="11" t="s">
        <v>416</v>
      </c>
      <c r="B203" s="11" t="s">
        <v>417</v>
      </c>
      <c r="C203" s="11">
        <v>22522</v>
      </c>
      <c r="D203" s="11" t="s">
        <v>394</v>
      </c>
      <c r="E203" s="11">
        <v>1</v>
      </c>
      <c r="F203" s="11">
        <v>0.35</v>
      </c>
      <c r="G203" s="11">
        <v>3</v>
      </c>
      <c r="H203" s="11">
        <v>0</v>
      </c>
      <c r="I203" s="11">
        <v>0</v>
      </c>
      <c r="J203" s="11">
        <v>0</v>
      </c>
      <c r="K203" s="11">
        <v>3</v>
      </c>
      <c r="L203" s="11">
        <v>0.16</v>
      </c>
      <c r="M203" s="11">
        <v>3</v>
      </c>
      <c r="N203" s="47">
        <v>0</v>
      </c>
      <c r="O203" s="47">
        <v>0</v>
      </c>
      <c r="P203" s="47">
        <v>0</v>
      </c>
      <c r="Q203" s="11">
        <v>3</v>
      </c>
      <c r="R203" s="11">
        <v>0.16</v>
      </c>
      <c r="S203" s="11">
        <v>3</v>
      </c>
      <c r="T203" s="51">
        <v>0</v>
      </c>
      <c r="U203" s="51">
        <v>0</v>
      </c>
      <c r="V203" s="51">
        <v>0</v>
      </c>
      <c r="W203" s="11" t="s">
        <v>66</v>
      </c>
    </row>
    <row r="204" spans="1:23" ht="26.5">
      <c r="A204" s="11" t="s">
        <v>418</v>
      </c>
      <c r="B204" s="11" t="s">
        <v>419</v>
      </c>
      <c r="C204" s="11">
        <v>22522</v>
      </c>
      <c r="D204" s="11" t="s">
        <v>420</v>
      </c>
      <c r="E204" s="11">
        <v>1</v>
      </c>
      <c r="F204" s="11">
        <v>0.71</v>
      </c>
      <c r="G204" s="11">
        <v>6</v>
      </c>
      <c r="H204" s="11">
        <v>0</v>
      </c>
      <c r="I204" s="11">
        <v>0</v>
      </c>
      <c r="J204" s="11">
        <v>0</v>
      </c>
      <c r="K204" s="11">
        <v>120</v>
      </c>
      <c r="L204" s="11">
        <v>0.33</v>
      </c>
      <c r="M204" s="11">
        <v>6</v>
      </c>
      <c r="N204" s="47">
        <v>120</v>
      </c>
      <c r="O204" s="47">
        <v>0.33</v>
      </c>
      <c r="P204" s="47">
        <v>6</v>
      </c>
      <c r="Q204" s="11">
        <v>0</v>
      </c>
      <c r="R204" s="11">
        <v>0</v>
      </c>
      <c r="S204" s="11">
        <v>0</v>
      </c>
      <c r="T204" s="51">
        <v>0</v>
      </c>
      <c r="U204" s="51">
        <v>0</v>
      </c>
      <c r="V204" s="51">
        <v>0</v>
      </c>
      <c r="W204" s="11" t="s">
        <v>66</v>
      </c>
    </row>
    <row r="205" spans="1:23">
      <c r="A205" s="11" t="s">
        <v>421</v>
      </c>
      <c r="B205" s="11" t="s">
        <v>422</v>
      </c>
      <c r="C205" s="11">
        <v>22522</v>
      </c>
      <c r="D205" s="11" t="s">
        <v>394</v>
      </c>
      <c r="E205" s="11">
        <v>1</v>
      </c>
      <c r="F205" s="11">
        <v>0.41</v>
      </c>
      <c r="G205" s="11">
        <v>3.5</v>
      </c>
      <c r="H205" s="11">
        <v>0</v>
      </c>
      <c r="I205" s="11">
        <v>0</v>
      </c>
      <c r="J205" s="11">
        <v>0</v>
      </c>
      <c r="K205" s="11">
        <v>1</v>
      </c>
      <c r="L205" s="11">
        <v>0.19</v>
      </c>
      <c r="M205" s="11">
        <v>3.5</v>
      </c>
      <c r="N205" s="47">
        <v>0</v>
      </c>
      <c r="O205" s="47">
        <v>0</v>
      </c>
      <c r="P205" s="47">
        <v>0</v>
      </c>
      <c r="Q205" s="11">
        <v>1</v>
      </c>
      <c r="R205" s="11">
        <v>0.19</v>
      </c>
      <c r="S205" s="11">
        <v>3.5</v>
      </c>
      <c r="T205" s="51">
        <v>0</v>
      </c>
      <c r="U205" s="51">
        <v>0</v>
      </c>
      <c r="V205" s="51">
        <v>0</v>
      </c>
      <c r="W205" s="11" t="s">
        <v>66</v>
      </c>
    </row>
    <row r="206" spans="1:23" ht="52.5">
      <c r="A206" s="11" t="s">
        <v>423</v>
      </c>
      <c r="B206" s="11" t="s">
        <v>424</v>
      </c>
      <c r="C206" s="11">
        <v>22522</v>
      </c>
      <c r="D206" s="11" t="s">
        <v>394</v>
      </c>
      <c r="E206" s="11">
        <v>1</v>
      </c>
      <c r="F206" s="11">
        <v>0.12</v>
      </c>
      <c r="G206" s="11">
        <v>1</v>
      </c>
      <c r="H206" s="11">
        <v>0</v>
      </c>
      <c r="I206" s="11">
        <v>0</v>
      </c>
      <c r="J206" s="11">
        <v>0</v>
      </c>
      <c r="K206" s="11">
        <v>1</v>
      </c>
      <c r="L206" s="11">
        <v>0.05</v>
      </c>
      <c r="M206" s="11">
        <v>1</v>
      </c>
      <c r="N206" s="47">
        <v>1</v>
      </c>
      <c r="O206" s="47">
        <v>0.02</v>
      </c>
      <c r="P206" s="47">
        <v>0.4</v>
      </c>
      <c r="Q206" s="11">
        <v>1</v>
      </c>
      <c r="R206" s="11">
        <v>0.02</v>
      </c>
      <c r="S206" s="11">
        <v>0.4</v>
      </c>
      <c r="T206" s="51">
        <v>1</v>
      </c>
      <c r="U206" s="51">
        <v>0.01</v>
      </c>
      <c r="V206" s="51">
        <v>0.2</v>
      </c>
      <c r="W206" s="11" t="s">
        <v>66</v>
      </c>
    </row>
    <row r="207" spans="1:23">
      <c r="A207" s="11" t="s">
        <v>425</v>
      </c>
      <c r="B207" s="11" t="s">
        <v>426</v>
      </c>
      <c r="C207" s="11">
        <v>22522</v>
      </c>
      <c r="D207" s="11" t="s">
        <v>394</v>
      </c>
      <c r="E207" s="11">
        <v>1</v>
      </c>
      <c r="F207" s="11">
        <v>0.06</v>
      </c>
      <c r="G207" s="11">
        <v>0.5</v>
      </c>
      <c r="H207" s="11">
        <v>0</v>
      </c>
      <c r="I207" s="11">
        <v>0</v>
      </c>
      <c r="J207" s="11">
        <v>0</v>
      </c>
      <c r="K207" s="11">
        <v>1</v>
      </c>
      <c r="L207" s="11">
        <v>0.03</v>
      </c>
      <c r="M207" s="11">
        <v>0.5</v>
      </c>
      <c r="N207" s="47">
        <v>1</v>
      </c>
      <c r="O207" s="47">
        <v>0.03</v>
      </c>
      <c r="P207" s="47">
        <v>0.5</v>
      </c>
      <c r="Q207" s="11">
        <v>0</v>
      </c>
      <c r="R207" s="11">
        <v>0</v>
      </c>
      <c r="S207" s="11">
        <v>0</v>
      </c>
      <c r="T207" s="51">
        <v>0</v>
      </c>
      <c r="U207" s="51">
        <v>0</v>
      </c>
      <c r="V207" s="51">
        <v>0</v>
      </c>
      <c r="W207" s="11" t="s">
        <v>66</v>
      </c>
    </row>
    <row r="208" spans="1:23" ht="26.5">
      <c r="A208" s="11" t="s">
        <v>427</v>
      </c>
      <c r="B208" s="11" t="s">
        <v>428</v>
      </c>
      <c r="C208" s="11">
        <v>22611</v>
      </c>
      <c r="D208" s="11" t="s">
        <v>394</v>
      </c>
      <c r="E208" s="11">
        <v>1</v>
      </c>
      <c r="F208" s="11">
        <v>0.12</v>
      </c>
      <c r="G208" s="11">
        <v>1</v>
      </c>
      <c r="H208" s="11">
        <v>0</v>
      </c>
      <c r="I208" s="11">
        <v>0</v>
      </c>
      <c r="J208" s="11">
        <v>0</v>
      </c>
      <c r="K208" s="11">
        <v>1</v>
      </c>
      <c r="L208" s="11">
        <v>0.05</v>
      </c>
      <c r="M208" s="11">
        <v>1</v>
      </c>
      <c r="N208" s="47">
        <v>1</v>
      </c>
      <c r="O208" s="47">
        <v>0.02</v>
      </c>
      <c r="P208" s="47">
        <v>0.4</v>
      </c>
      <c r="Q208" s="11">
        <v>1</v>
      </c>
      <c r="R208" s="11">
        <v>0.02</v>
      </c>
      <c r="S208" s="11">
        <v>0.4</v>
      </c>
      <c r="T208" s="51">
        <v>1</v>
      </c>
      <c r="U208" s="51">
        <v>0.01</v>
      </c>
      <c r="V208" s="51">
        <v>0.2</v>
      </c>
      <c r="W208" s="11" t="s">
        <v>66</v>
      </c>
    </row>
    <row r="209" spans="1:23">
      <c r="A209" s="11">
        <v>4</v>
      </c>
      <c r="B209" s="80" t="s">
        <v>429</v>
      </c>
      <c r="C209" s="81"/>
      <c r="D209" s="105"/>
      <c r="E209" s="12"/>
      <c r="F209" s="12"/>
      <c r="G209" s="11">
        <v>0</v>
      </c>
      <c r="H209" s="12"/>
      <c r="I209" s="12"/>
      <c r="J209" s="11">
        <v>0</v>
      </c>
      <c r="K209" s="12"/>
      <c r="L209" s="12"/>
      <c r="M209" s="11">
        <v>3.5</v>
      </c>
      <c r="N209" s="46"/>
      <c r="O209" s="46"/>
      <c r="P209" s="47">
        <v>0</v>
      </c>
      <c r="Q209" s="12"/>
      <c r="R209" s="12"/>
      <c r="S209" s="11">
        <v>3.5</v>
      </c>
      <c r="T209" s="50"/>
      <c r="U209" s="50"/>
      <c r="V209" s="51">
        <v>0</v>
      </c>
      <c r="W209" s="12"/>
    </row>
    <row r="210" spans="1:23" ht="26.5">
      <c r="A210" s="11" t="s">
        <v>430</v>
      </c>
      <c r="B210" s="11" t="s">
        <v>431</v>
      </c>
      <c r="C210" s="11">
        <v>22522</v>
      </c>
      <c r="D210" s="11" t="s">
        <v>212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1</v>
      </c>
      <c r="L210" s="11">
        <v>0.11</v>
      </c>
      <c r="M210" s="11">
        <v>2</v>
      </c>
      <c r="N210" s="47">
        <v>0</v>
      </c>
      <c r="O210" s="47">
        <v>0</v>
      </c>
      <c r="P210" s="47">
        <v>0</v>
      </c>
      <c r="Q210" s="11">
        <v>1</v>
      </c>
      <c r="R210" s="11">
        <v>0.11</v>
      </c>
      <c r="S210" s="11">
        <v>2</v>
      </c>
      <c r="T210" s="51">
        <v>0</v>
      </c>
      <c r="U210" s="51">
        <v>0</v>
      </c>
      <c r="V210" s="51">
        <v>0</v>
      </c>
      <c r="W210" s="11" t="s">
        <v>66</v>
      </c>
    </row>
    <row r="211" spans="1:23" ht="26.5">
      <c r="A211" s="11" t="s">
        <v>432</v>
      </c>
      <c r="B211" s="11" t="s">
        <v>433</v>
      </c>
      <c r="C211" s="11">
        <v>22522</v>
      </c>
      <c r="D211" s="11" t="s">
        <v>212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1</v>
      </c>
      <c r="L211" s="11">
        <v>0.08</v>
      </c>
      <c r="M211" s="11">
        <v>1.5</v>
      </c>
      <c r="N211" s="47">
        <v>0</v>
      </c>
      <c r="O211" s="47">
        <v>0</v>
      </c>
      <c r="P211" s="47">
        <v>0</v>
      </c>
      <c r="Q211" s="11">
        <v>1</v>
      </c>
      <c r="R211" s="11">
        <v>0.08</v>
      </c>
      <c r="S211" s="11">
        <v>1.5</v>
      </c>
      <c r="T211" s="51">
        <v>0</v>
      </c>
      <c r="U211" s="51">
        <v>0</v>
      </c>
      <c r="V211" s="51">
        <v>0</v>
      </c>
      <c r="W211" s="11" t="s">
        <v>66</v>
      </c>
    </row>
    <row r="212" spans="1:23">
      <c r="A212" s="11" t="s">
        <v>434</v>
      </c>
      <c r="B212" s="11" t="s">
        <v>435</v>
      </c>
      <c r="C212" s="11">
        <v>22522</v>
      </c>
      <c r="D212" s="11" t="s">
        <v>212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1</v>
      </c>
      <c r="L212" s="11">
        <v>0.02</v>
      </c>
      <c r="M212" s="11">
        <v>0.3</v>
      </c>
      <c r="N212" s="47">
        <v>1</v>
      </c>
      <c r="O212" s="47">
        <v>0.02</v>
      </c>
      <c r="P212" s="47">
        <v>0.3</v>
      </c>
      <c r="Q212" s="11">
        <v>0</v>
      </c>
      <c r="R212" s="11">
        <v>0</v>
      </c>
      <c r="S212" s="11">
        <v>0</v>
      </c>
      <c r="T212" s="51">
        <v>0</v>
      </c>
      <c r="U212" s="51">
        <v>0</v>
      </c>
      <c r="V212" s="51">
        <v>0</v>
      </c>
      <c r="W212" s="11"/>
    </row>
    <row r="213" spans="1:23">
      <c r="A213" s="80" t="s">
        <v>436</v>
      </c>
      <c r="B213" s="81"/>
      <c r="C213" s="81"/>
      <c r="D213" s="105"/>
      <c r="E213" s="11">
        <v>145</v>
      </c>
      <c r="F213" s="11">
        <v>32.520000000000003</v>
      </c>
      <c r="G213" s="11">
        <v>276.14</v>
      </c>
      <c r="H213" s="11">
        <v>31</v>
      </c>
      <c r="I213" s="11">
        <v>98.91</v>
      </c>
      <c r="J213" s="11">
        <v>30.81</v>
      </c>
      <c r="K213" s="11">
        <v>1006</v>
      </c>
      <c r="L213" s="11">
        <v>17.37</v>
      </c>
      <c r="M213" s="11">
        <v>317.05</v>
      </c>
      <c r="N213" s="47">
        <v>229</v>
      </c>
      <c r="O213" s="47">
        <v>4.8899999999999997</v>
      </c>
      <c r="P213" s="47">
        <v>89.77</v>
      </c>
      <c r="Q213" s="11">
        <v>107</v>
      </c>
      <c r="R213" s="11">
        <v>9.24</v>
      </c>
      <c r="S213" s="11">
        <v>168.87</v>
      </c>
      <c r="T213" s="51">
        <v>82</v>
      </c>
      <c r="U213" s="51">
        <v>3.18</v>
      </c>
      <c r="V213" s="51">
        <v>58.41</v>
      </c>
      <c r="W213" s="12"/>
    </row>
    <row r="214" spans="1:23">
      <c r="A214" s="80" t="s">
        <v>437</v>
      </c>
      <c r="B214" s="81"/>
      <c r="C214" s="81"/>
      <c r="D214" s="105"/>
      <c r="E214" s="11">
        <v>181</v>
      </c>
      <c r="F214" s="11">
        <v>100.07</v>
      </c>
      <c r="G214" s="11">
        <v>850.14</v>
      </c>
      <c r="H214" s="11">
        <v>65</v>
      </c>
      <c r="I214" s="11">
        <v>99.93</v>
      </c>
      <c r="J214" s="11">
        <v>31.15</v>
      </c>
      <c r="K214" s="11">
        <v>1110</v>
      </c>
      <c r="L214" s="11">
        <v>99.82</v>
      </c>
      <c r="M214" s="11">
        <v>1821.75</v>
      </c>
      <c r="N214" s="47">
        <v>321</v>
      </c>
      <c r="O214" s="47">
        <v>20.43</v>
      </c>
      <c r="P214" s="47">
        <v>373.77</v>
      </c>
      <c r="Q214" s="11">
        <v>148</v>
      </c>
      <c r="R214" s="11">
        <v>61.13</v>
      </c>
      <c r="S214" s="11">
        <v>1115.27</v>
      </c>
      <c r="T214" s="51">
        <v>116</v>
      </c>
      <c r="U214" s="51">
        <v>10.72</v>
      </c>
      <c r="V214" s="51">
        <v>195.41</v>
      </c>
      <c r="W214" s="12"/>
    </row>
    <row r="215" spans="1:23">
      <c r="A215" s="89" t="s">
        <v>438</v>
      </c>
      <c r="B215" s="89"/>
      <c r="C215" s="89" t="s">
        <v>439</v>
      </c>
      <c r="D215" s="89"/>
      <c r="E215" s="89"/>
      <c r="F215" s="89"/>
      <c r="G215" s="89"/>
      <c r="H215" s="89" t="s">
        <v>440</v>
      </c>
      <c r="I215" s="89"/>
      <c r="J215" s="89"/>
      <c r="K215" s="89"/>
      <c r="L215" s="89"/>
    </row>
    <row r="216" spans="1:23">
      <c r="A216" s="84" t="s">
        <v>441</v>
      </c>
      <c r="B216" s="84"/>
      <c r="C216" s="84" t="s">
        <v>441</v>
      </c>
      <c r="D216" s="84"/>
      <c r="E216" s="84"/>
      <c r="F216" s="84"/>
      <c r="G216" s="84"/>
      <c r="H216" s="84" t="s">
        <v>441</v>
      </c>
      <c r="I216" s="84"/>
      <c r="J216" s="84"/>
      <c r="K216" s="84"/>
      <c r="L216" s="84"/>
    </row>
  </sheetData>
  <mergeCells count="52">
    <mergeCell ref="A1:D3"/>
    <mergeCell ref="F3:G3"/>
    <mergeCell ref="H3:I3"/>
    <mergeCell ref="A4:A6"/>
    <mergeCell ref="B4:B8"/>
    <mergeCell ref="D4:D8"/>
    <mergeCell ref="E4:E6"/>
    <mergeCell ref="U23:W23"/>
    <mergeCell ref="B9:B10"/>
    <mergeCell ref="D9:D10"/>
    <mergeCell ref="B11:C11"/>
    <mergeCell ref="D11:E11"/>
    <mergeCell ref="A14:C22"/>
    <mergeCell ref="D16:G16"/>
    <mergeCell ref="D17:D18"/>
    <mergeCell ref="D19:D20"/>
    <mergeCell ref="A23:T23"/>
    <mergeCell ref="A12:A13"/>
    <mergeCell ref="B12:C12"/>
    <mergeCell ref="D12:E13"/>
    <mergeCell ref="B13:C13"/>
    <mergeCell ref="A26:W26"/>
    <mergeCell ref="A24:A25"/>
    <mergeCell ref="B24:B25"/>
    <mergeCell ref="C24:C25"/>
    <mergeCell ref="D24:D25"/>
    <mergeCell ref="E24:G24"/>
    <mergeCell ref="H24:J24"/>
    <mergeCell ref="K24:M24"/>
    <mergeCell ref="N24:P24"/>
    <mergeCell ref="Q24:S24"/>
    <mergeCell ref="T24:V24"/>
    <mergeCell ref="W24:W25"/>
    <mergeCell ref="A213:D213"/>
    <mergeCell ref="B27:D27"/>
    <mergeCell ref="B91:D91"/>
    <mergeCell ref="B94:D94"/>
    <mergeCell ref="B98:D98"/>
    <mergeCell ref="A135:D135"/>
    <mergeCell ref="A136:W136"/>
    <mergeCell ref="B137:D137"/>
    <mergeCell ref="B173:D173"/>
    <mergeCell ref="B188:D188"/>
    <mergeCell ref="B190:D190"/>
    <mergeCell ref="B209:D209"/>
    <mergeCell ref="A214:D214"/>
    <mergeCell ref="A215:B215"/>
    <mergeCell ref="C215:G215"/>
    <mergeCell ref="H215:L215"/>
    <mergeCell ref="A216:B216"/>
    <mergeCell ref="C216:G216"/>
    <mergeCell ref="H216:L2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अर्धवार्षिक प्रगति</vt:lpstr>
      <vt:lpstr>पुष २४ सम्म प्रगति</vt:lpstr>
      <vt:lpstr>प्रथम चौमासिक प्रगति</vt:lpstr>
      <vt:lpstr>वार्षिक बजेट</vt:lpstr>
      <vt:lpstr>'अर्धवार्षिक प्रगति'!Print_Area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2023-03-26T09:26:43Z</dcterms:modified>
</cp:coreProperties>
</file>