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National_accounts\RNA\F2078_79\"/>
    </mc:Choice>
  </mc:AlternateContent>
  <bookViews>
    <workbookView xWindow="0" yWindow="0" windowWidth="21570" windowHeight="9660" tabRatio="591"/>
  </bookViews>
  <sheets>
    <sheet name="Tables" sheetId="6" r:id="rId1"/>
  </sheets>
  <calcPr calcId="152511"/>
</workbook>
</file>

<file path=xl/calcChain.xml><?xml version="1.0" encoding="utf-8"?>
<calcChain xmlns="http://schemas.openxmlformats.org/spreadsheetml/2006/main">
  <c r="C137" i="6" l="1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85" i="6"/>
  <c r="C58" i="6"/>
  <c r="C57" i="6"/>
  <c r="C56" i="6"/>
  <c r="C149" i="6" s="1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152" i="6" s="1"/>
  <c r="C156" i="6" s="1"/>
  <c r="C41" i="6"/>
  <c r="C40" i="6"/>
  <c r="C39" i="6"/>
  <c r="C38" i="6"/>
  <c r="C151" i="6" s="1"/>
  <c r="C155" i="6" s="1"/>
  <c r="C37" i="6"/>
  <c r="C36" i="6"/>
  <c r="C150" i="6" s="1"/>
  <c r="C154" i="6" s="1"/>
  <c r="C27" i="6"/>
  <c r="C26" i="6"/>
  <c r="C25" i="6"/>
  <c r="C145" i="6" s="1"/>
  <c r="C24" i="6"/>
  <c r="C84" i="6" s="1"/>
  <c r="C23" i="6"/>
  <c r="C83" i="6" s="1"/>
  <c r="C22" i="6"/>
  <c r="C82" i="6" s="1"/>
  <c r="C21" i="6"/>
  <c r="C107" i="6" s="1"/>
  <c r="C20" i="6"/>
  <c r="C80" i="6" s="1"/>
  <c r="C19" i="6"/>
  <c r="C79" i="6" s="1"/>
  <c r="C18" i="6"/>
  <c r="C78" i="6" s="1"/>
  <c r="C17" i="6"/>
  <c r="C103" i="6" s="1"/>
  <c r="C16" i="6"/>
  <c r="C76" i="6" s="1"/>
  <c r="C15" i="6"/>
  <c r="C75" i="6" s="1"/>
  <c r="C14" i="6"/>
  <c r="C74" i="6" s="1"/>
  <c r="C13" i="6"/>
  <c r="C99" i="6" s="1"/>
  <c r="C12" i="6"/>
  <c r="C72" i="6" s="1"/>
  <c r="C11" i="6"/>
  <c r="C71" i="6" s="1"/>
  <c r="C10" i="6"/>
  <c r="C70" i="6" s="1"/>
  <c r="C9" i="6"/>
  <c r="C95" i="6" s="1"/>
  <c r="C8" i="6"/>
  <c r="C68" i="6" s="1"/>
  <c r="C7" i="6"/>
  <c r="C67" i="6" s="1"/>
  <c r="C146" i="6" l="1"/>
  <c r="C147" i="6"/>
  <c r="C100" i="6"/>
  <c r="C108" i="6"/>
  <c r="C94" i="6"/>
  <c r="C98" i="6"/>
  <c r="C102" i="6"/>
  <c r="C106" i="6"/>
  <c r="C110" i="6"/>
  <c r="C148" i="6"/>
  <c r="C69" i="6"/>
  <c r="C73" i="6"/>
  <c r="C77" i="6"/>
  <c r="C81" i="6"/>
  <c r="C96" i="6"/>
  <c r="C104" i="6"/>
  <c r="C93" i="6"/>
  <c r="C97" i="6"/>
  <c r="C101" i="6"/>
  <c r="C105" i="6"/>
  <c r="C109" i="6"/>
  <c r="C164" i="6" l="1"/>
  <c r="C160" i="6"/>
  <c r="C159" i="6"/>
  <c r="C163" i="6"/>
  <c r="C158" i="6"/>
  <c r="C162" i="6"/>
</calcChain>
</file>

<file path=xl/sharedStrings.xml><?xml version="1.0" encoding="utf-8"?>
<sst xmlns="http://schemas.openxmlformats.org/spreadsheetml/2006/main" count="662" uniqueCount="80">
  <si>
    <t>Table 1: Provincial  Annual Gross Value Added by Industrial Division, 2078/79</t>
  </si>
  <si>
    <t>(at current prices, in million Rs.)</t>
  </si>
  <si>
    <t>Industrial Classification</t>
  </si>
  <si>
    <t>Province 1</t>
  </si>
  <si>
    <t>Madhes</t>
  </si>
  <si>
    <t>Bagamati</t>
  </si>
  <si>
    <t>Gandaki</t>
  </si>
  <si>
    <t>Lumbini</t>
  </si>
  <si>
    <t>Karnali</t>
  </si>
  <si>
    <t>Sudur Pashchim</t>
  </si>
  <si>
    <t>Total GVA</t>
  </si>
  <si>
    <t xml:space="preserve">2075/76 </t>
  </si>
  <si>
    <t>2076/77</t>
  </si>
  <si>
    <t>2077/78R</t>
  </si>
  <si>
    <t>2078/79P</t>
  </si>
  <si>
    <t>2018/19</t>
  </si>
  <si>
    <t>2019/20</t>
  </si>
  <si>
    <t>2020/21</t>
  </si>
  <si>
    <t>2021/22</t>
  </si>
  <si>
    <t>A</t>
  </si>
  <si>
    <t>Agriculture, forestry and fishing</t>
  </si>
  <si>
    <t>B</t>
  </si>
  <si>
    <t>Mining and quarrying</t>
  </si>
  <si>
    <t>C</t>
  </si>
  <si>
    <t>Manufacturing</t>
  </si>
  <si>
    <t>D</t>
  </si>
  <si>
    <t>Electricity, gas, steam and air conditioning supply</t>
  </si>
  <si>
    <t>E</t>
  </si>
  <si>
    <t>Water supply; sewerage, waste management and remediation activities</t>
  </si>
  <si>
    <t>F</t>
  </si>
  <si>
    <t>Construction</t>
  </si>
  <si>
    <t>G</t>
  </si>
  <si>
    <t>Wholesale and retail trade; repair of motor vehicles and motorcycles</t>
  </si>
  <si>
    <t>H</t>
  </si>
  <si>
    <t>Transportation and storage</t>
  </si>
  <si>
    <t>I</t>
  </si>
  <si>
    <t>Accommodation and food service activities</t>
  </si>
  <si>
    <t>J</t>
  </si>
  <si>
    <t>Information and communication</t>
  </si>
  <si>
    <t>K</t>
  </si>
  <si>
    <t>Financial and insurance activities</t>
  </si>
  <si>
    <t>L</t>
  </si>
  <si>
    <t>Real estate activities</t>
  </si>
  <si>
    <t>M</t>
  </si>
  <si>
    <t>Professional, scientific and technical activities</t>
  </si>
  <si>
    <t>N</t>
  </si>
  <si>
    <t>Administrative and support service activities</t>
  </si>
  <si>
    <t>O</t>
  </si>
  <si>
    <t>Public administration and defence; compulsory social security</t>
  </si>
  <si>
    <t>P</t>
  </si>
  <si>
    <t>Education</t>
  </si>
  <si>
    <t>Q</t>
  </si>
  <si>
    <t>Human health and social work activities</t>
  </si>
  <si>
    <t>R, S, T, U</t>
  </si>
  <si>
    <t>Arts, entertainment and recreation; Other service activities; and Activities of households as employers; undifferentiated goods- and services-producing activities of households for own use</t>
  </si>
  <si>
    <t>Gross Domestic Product  (GDP) at basic prices</t>
  </si>
  <si>
    <t>Taxes less subsidies on products</t>
  </si>
  <si>
    <t>Gross Domestic Product (GDP)</t>
  </si>
  <si>
    <t>R = Revised/P = Preliminary</t>
  </si>
  <si>
    <t>Table 2: Provincial  Annual Gross Value Added by Industrial Division, 2078/79</t>
  </si>
  <si>
    <t>(at constant prices 2010/11,  in million Rs.)</t>
  </si>
  <si>
    <t xml:space="preserve">Human health and social work activities, Other Service activities and </t>
  </si>
  <si>
    <t>Agriculture, Forestry and Fishing</t>
  </si>
  <si>
    <t>Non-Agriculture</t>
  </si>
  <si>
    <t>Table 3: Composition of Annual Gross Domestic Product by Province, 2078/79 (at current  price)</t>
  </si>
  <si>
    <t>Aggregate</t>
  </si>
  <si>
    <t>Table 4: Composition of Annual Gross Domestics Product by Industrial Division at Province  Level, 2078/79  (at current  price)</t>
  </si>
  <si>
    <t>Table5: Growth Rate of Annual Gross Domestic Product by Industrial Division at Province  Level, 2078/79</t>
  </si>
  <si>
    <t>Aggregate at basic price</t>
  </si>
  <si>
    <t>Aggregate at purchaser price</t>
  </si>
  <si>
    <t>Table 6: Annual GDP, Growth Rate, Deflator and Composition by Broad Industrial Group at Province  Level, 2078/79</t>
  </si>
  <si>
    <t>Description</t>
  </si>
  <si>
    <t>GDP at basic prices( current)/In millions Rs.</t>
  </si>
  <si>
    <t>Primary Sector</t>
  </si>
  <si>
    <t>Secondary Sector</t>
  </si>
  <si>
    <t>Tertiary Sector</t>
  </si>
  <si>
    <t>GDP at basic price( constant)/In millions Rs.</t>
  </si>
  <si>
    <t>Annual Growth Rates of GDP (in percentage)</t>
  </si>
  <si>
    <t>Implicit GDP Deflator</t>
  </si>
  <si>
    <t>Composition of GDP (in percentage)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</si>
</sst>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6" formatCode="_(* #,##0_);_(* \(#,##0\);_(* \-??_);_(@_)"/>
    <numFmt numFmtId="168" formatCode="0.0_)"/>
    <numFmt numFmtId="169" formatCode="_(* #,##0.00_);_(* \(#,##0.00\);_(* \-??_);_(@_)"/>
    <numFmt numFmtId="170" formatCode="0_);[Red]\(0\)"/>
    <numFmt numFmtId="171" formatCode="General_)"/>
  </numFmts>
  <fonts count="17">
    <font>
      <sz val="11"/>
      <color theme="1"/>
      <name val="Calibri"/>
      <charset val="134"/>
      <scheme val="minor"/>
    </font>
    <font>
      <b/>
      <sz val="10"/>
      <name val="Times New Roman"/>
      <charset val="134"/>
    </font>
    <font>
      <sz val="10"/>
      <name val="Times New Roman"/>
      <charset val="134"/>
    </font>
    <font>
      <b/>
      <sz val="14"/>
      <name val="Times New Roman"/>
      <charset val="134"/>
    </font>
    <font>
      <b/>
      <sz val="12"/>
      <name val="Times New Roman"/>
      <charset val="134"/>
    </font>
    <font>
      <b/>
      <i/>
      <sz val="10"/>
      <name val="Times New Roman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sz val="12"/>
      <name val="Times New Roman"/>
      <charset val="134"/>
    </font>
    <font>
      <sz val="14"/>
      <name val="AngsanaUPC"/>
      <charset val="134"/>
    </font>
    <font>
      <sz val="11"/>
      <color theme="1"/>
      <name val="Calibri"/>
      <charset val="134"/>
    </font>
    <font>
      <sz val="12"/>
      <name val="Helv"/>
      <charset val="134"/>
    </font>
    <font>
      <sz val="11"/>
      <color theme="1"/>
      <name val="Tahoma"/>
      <charset val="134"/>
    </font>
    <font>
      <sz val="10"/>
      <color indexed="8"/>
      <name val="Arial"/>
      <charset val="134"/>
    </font>
    <font>
      <sz val="10"/>
      <color indexed="8"/>
      <name val="Times New Roman"/>
      <charset val="134"/>
    </font>
    <font>
      <sz val="11"/>
      <color indexed="8"/>
      <name val="ＭＳ Ｐゴシック"/>
      <charset val="128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8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0" fillId="0" borderId="0"/>
    <xf numFmtId="166" fontId="6" fillId="0" borderId="0"/>
    <xf numFmtId="0" fontId="7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166" fontId="10" fillId="0" borderId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7" fillId="0" borderId="0"/>
    <xf numFmtId="0" fontId="7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66" fontId="1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7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1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1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7" fillId="0" borderId="0" applyFill="0" applyBorder="0" applyAlignment="0" applyProtection="0"/>
    <xf numFmtId="43" fontId="7" fillId="0" borderId="0" applyFont="0" applyFill="0" applyBorder="0" applyAlignment="0" applyProtection="0"/>
    <xf numFmtId="17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166" fontId="10" fillId="0" borderId="0"/>
    <xf numFmtId="0" fontId="7" fillId="0" borderId="0"/>
    <xf numFmtId="166" fontId="10" fillId="0" borderId="0"/>
    <xf numFmtId="0" fontId="7" fillId="0" borderId="0"/>
    <xf numFmtId="0" fontId="7" fillId="0" borderId="0"/>
    <xf numFmtId="0" fontId="7" fillId="0" borderId="0"/>
    <xf numFmtId="166" fontId="10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8" fillId="0" borderId="0"/>
    <xf numFmtId="0" fontId="14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6" fillId="0" borderId="0"/>
    <xf numFmtId="166" fontId="10" fillId="0" borderId="0"/>
    <xf numFmtId="166" fontId="10" fillId="0" borderId="0"/>
    <xf numFmtId="166" fontId="10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16" fillId="0" borderId="0"/>
    <xf numFmtId="0" fontId="2" fillId="0" borderId="0"/>
    <xf numFmtId="168" fontId="11" fillId="0" borderId="0"/>
    <xf numFmtId="0" fontId="12" fillId="0" borderId="0"/>
    <xf numFmtId="168" fontId="11" fillId="0" borderId="0"/>
    <xf numFmtId="0" fontId="12" fillId="0" borderId="0"/>
    <xf numFmtId="168" fontId="11" fillId="0" borderId="0"/>
    <xf numFmtId="0" fontId="12" fillId="0" borderId="0"/>
    <xf numFmtId="168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Alignment="0"/>
    <xf numFmtId="0" fontId="7" fillId="0" borderId="0"/>
    <xf numFmtId="166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1" fillId="0" borderId="0"/>
    <xf numFmtId="0" fontId="7" fillId="0" borderId="0"/>
    <xf numFmtId="0" fontId="7" fillId="0" borderId="0"/>
    <xf numFmtId="0" fontId="16" fillId="0" borderId="0"/>
    <xf numFmtId="0" fontId="7" fillId="0" borderId="0" applyAlignment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/>
  </cellStyleXfs>
  <cellXfs count="111">
    <xf numFmtId="0" fontId="0" fillId="0" borderId="0" xfId="0"/>
    <xf numFmtId="0" fontId="1" fillId="0" borderId="0" xfId="99" applyFont="1" applyFill="1"/>
    <xf numFmtId="0" fontId="2" fillId="0" borderId="0" xfId="99" applyFont="1" applyAlignment="1">
      <alignment horizontal="center" vertical="center"/>
    </xf>
    <xf numFmtId="0" fontId="1" fillId="0" borderId="0" xfId="99" applyFont="1"/>
    <xf numFmtId="0" fontId="2" fillId="0" borderId="0" xfId="99" applyFont="1"/>
    <xf numFmtId="0" fontId="3" fillId="0" borderId="0" xfId="99" applyFont="1" applyAlignment="1"/>
    <xf numFmtId="0" fontId="4" fillId="0" borderId="0" xfId="99" applyFont="1" applyAlignment="1"/>
    <xf numFmtId="0" fontId="1" fillId="0" borderId="7" xfId="99" applyFont="1" applyBorder="1" applyAlignment="1">
      <alignment horizontal="center" vertical="center" wrapText="1"/>
    </xf>
    <xf numFmtId="0" fontId="1" fillId="0" borderId="8" xfId="99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wrapText="1"/>
    </xf>
    <xf numFmtId="1" fontId="1" fillId="0" borderId="7" xfId="0" applyNumberFormat="1" applyFont="1" applyFill="1" applyBorder="1" applyAlignment="1">
      <alignment wrapText="1"/>
    </xf>
    <xf numFmtId="1" fontId="0" fillId="0" borderId="7" xfId="0" applyNumberFormat="1" applyBorder="1" applyAlignment="1">
      <alignment horizontal="right"/>
    </xf>
    <xf numFmtId="0" fontId="5" fillId="0" borderId="7" xfId="0" applyFont="1" applyFill="1" applyBorder="1" applyAlignment="1">
      <alignment wrapText="1"/>
    </xf>
    <xf numFmtId="0" fontId="1" fillId="0" borderId="7" xfId="0" applyFont="1" applyFill="1" applyBorder="1" applyAlignment="1">
      <alignment horizontal="left" wrapText="1"/>
    </xf>
    <xf numFmtId="1" fontId="1" fillId="0" borderId="11" xfId="0" applyNumberFormat="1" applyFont="1" applyBorder="1" applyAlignment="1">
      <alignment horizontal="center" wrapText="1"/>
    </xf>
    <xf numFmtId="0" fontId="5" fillId="0" borderId="12" xfId="0" applyFont="1" applyFill="1" applyBorder="1" applyAlignment="1">
      <alignment horizontal="left" wrapText="1"/>
    </xf>
    <xf numFmtId="1" fontId="0" fillId="0" borderId="12" xfId="0" applyNumberFormat="1" applyBorder="1" applyAlignment="1">
      <alignment horizontal="right"/>
    </xf>
    <xf numFmtId="1" fontId="1" fillId="0" borderId="0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right"/>
    </xf>
    <xf numFmtId="0" fontId="1" fillId="0" borderId="0" xfId="99" applyFont="1" applyBorder="1" applyAlignment="1">
      <alignment horizontal="center"/>
    </xf>
    <xf numFmtId="3" fontId="5" fillId="0" borderId="0" xfId="99" applyNumberFormat="1" applyFont="1"/>
    <xf numFmtId="3" fontId="5" fillId="0" borderId="0" xfId="99" applyNumberFormat="1" applyFont="1" applyBorder="1"/>
    <xf numFmtId="2" fontId="2" fillId="0" borderId="0" xfId="99" applyNumberFormat="1" applyFont="1" applyBorder="1"/>
    <xf numFmtId="0" fontId="4" fillId="0" borderId="13" xfId="99" applyFont="1" applyBorder="1" applyAlignment="1"/>
    <xf numFmtId="1" fontId="1" fillId="0" borderId="7" xfId="0" applyNumberFormat="1" applyFont="1" applyBorder="1" applyAlignment="1">
      <alignment horizontal="left" wrapText="1"/>
    </xf>
    <xf numFmtId="1" fontId="0" fillId="0" borderId="7" xfId="0" applyNumberFormat="1" applyBorder="1"/>
    <xf numFmtId="1" fontId="1" fillId="0" borderId="7" xfId="0" applyNumberFormat="1" applyFont="1" applyBorder="1" applyAlignment="1">
      <alignment wrapText="1"/>
    </xf>
    <xf numFmtId="0" fontId="5" fillId="0" borderId="7" xfId="0" applyFont="1" applyFill="1" applyBorder="1" applyAlignment="1">
      <alignment horizontal="left" wrapText="1"/>
    </xf>
    <xf numFmtId="1" fontId="0" fillId="0" borderId="12" xfId="0" applyNumberFormat="1" applyBorder="1"/>
    <xf numFmtId="1" fontId="1" fillId="0" borderId="0" xfId="0" applyNumberFormat="1" applyFont="1" applyAlignment="1">
      <alignment horizontal="center" wrapText="1"/>
    </xf>
    <xf numFmtId="1" fontId="0" fillId="0" borderId="0" xfId="0" applyNumberFormat="1"/>
    <xf numFmtId="0" fontId="5" fillId="0" borderId="0" xfId="0" applyFont="1" applyFill="1" applyAlignment="1">
      <alignment horizontal="left" wrapText="1"/>
    </xf>
    <xf numFmtId="0" fontId="1" fillId="0" borderId="13" xfId="99" applyFont="1" applyBorder="1" applyAlignment="1"/>
    <xf numFmtId="0" fontId="1" fillId="0" borderId="0" xfId="99" applyFont="1" applyAlignment="1"/>
    <xf numFmtId="1" fontId="0" fillId="0" borderId="0" xfId="0" applyNumberFormat="1" applyBorder="1" applyAlignment="1">
      <alignment horizontal="right"/>
    </xf>
    <xf numFmtId="3" fontId="5" fillId="0" borderId="0" xfId="0" applyNumberFormat="1" applyFont="1"/>
    <xf numFmtId="3" fontId="5" fillId="0" borderId="0" xfId="0" applyNumberFormat="1" applyFont="1" applyBorder="1"/>
    <xf numFmtId="1" fontId="2" fillId="0" borderId="7" xfId="99" applyNumberFormat="1" applyFont="1" applyBorder="1" applyAlignment="1">
      <alignment horizontal="right"/>
    </xf>
    <xf numFmtId="1" fontId="2" fillId="0" borderId="12" xfId="99" applyNumberFormat="1" applyFont="1" applyBorder="1" applyAlignment="1">
      <alignment horizontal="right"/>
    </xf>
    <xf numFmtId="1" fontId="2" fillId="0" borderId="0" xfId="99" applyNumberFormat="1" applyFont="1" applyAlignment="1">
      <alignment horizontal="right"/>
    </xf>
    <xf numFmtId="0" fontId="2" fillId="0" borderId="13" xfId="99" applyFont="1" applyBorder="1"/>
    <xf numFmtId="0" fontId="1" fillId="0" borderId="7" xfId="99" applyFont="1" applyBorder="1"/>
    <xf numFmtId="164" fontId="2" fillId="0" borderId="7" xfId="99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left" wrapText="1"/>
    </xf>
    <xf numFmtId="164" fontId="2" fillId="0" borderId="20" xfId="99" applyNumberFormat="1" applyFont="1" applyBorder="1"/>
    <xf numFmtId="164" fontId="1" fillId="0" borderId="12" xfId="0" applyNumberFormat="1" applyFont="1" applyFill="1" applyBorder="1" applyAlignment="1">
      <alignment wrapText="1"/>
    </xf>
    <xf numFmtId="164" fontId="2" fillId="0" borderId="12" xfId="99" applyNumberFormat="1" applyFont="1" applyBorder="1"/>
    <xf numFmtId="0" fontId="3" fillId="0" borderId="13" xfId="99" applyFont="1" applyBorder="1" applyAlignment="1"/>
    <xf numFmtId="1" fontId="2" fillId="0" borderId="7" xfId="99" applyNumberFormat="1" applyFont="1" applyBorder="1"/>
    <xf numFmtId="1" fontId="1" fillId="0" borderId="12" xfId="0" applyNumberFormat="1" applyFont="1" applyBorder="1" applyAlignment="1">
      <alignment horizontal="left" wrapText="1"/>
    </xf>
    <xf numFmtId="1" fontId="1" fillId="0" borderId="0" xfId="0" applyNumberFormat="1" applyFont="1" applyFill="1" applyAlignment="1">
      <alignment horizontal="center" wrapText="1"/>
    </xf>
    <xf numFmtId="0" fontId="3" fillId="0" borderId="13" xfId="99" applyFont="1" applyBorder="1"/>
    <xf numFmtId="0" fontId="1" fillId="0" borderId="13" xfId="99" applyFont="1" applyBorder="1"/>
    <xf numFmtId="1" fontId="1" fillId="0" borderId="7" xfId="0" applyNumberFormat="1" applyFont="1" applyBorder="1" applyAlignment="1">
      <alignment horizontal="center" wrapText="1"/>
    </xf>
    <xf numFmtId="164" fontId="2" fillId="0" borderId="16" xfId="99" applyNumberFormat="1" applyFont="1" applyBorder="1"/>
    <xf numFmtId="164" fontId="2" fillId="0" borderId="7" xfId="99" applyNumberFormat="1" applyFont="1" applyBorder="1" applyAlignment="1"/>
    <xf numFmtId="164" fontId="2" fillId="0" borderId="21" xfId="99" applyNumberFormat="1" applyFont="1" applyBorder="1"/>
    <xf numFmtId="164" fontId="2" fillId="0" borderId="20" xfId="99" applyNumberFormat="1" applyFont="1" applyBorder="1" applyAlignment="1"/>
    <xf numFmtId="0" fontId="3" fillId="0" borderId="13" xfId="99" applyFont="1" applyBorder="1" applyAlignment="1">
      <alignment horizontal="center"/>
    </xf>
    <xf numFmtId="0" fontId="1" fillId="0" borderId="5" xfId="99" applyFont="1" applyBorder="1"/>
    <xf numFmtId="1" fontId="1" fillId="0" borderId="20" xfId="0" applyNumberFormat="1" applyFont="1" applyBorder="1" applyAlignment="1">
      <alignment horizontal="center" wrapText="1"/>
    </xf>
    <xf numFmtId="1" fontId="1" fillId="0" borderId="23" xfId="0" applyNumberFormat="1" applyFont="1" applyBorder="1" applyAlignment="1">
      <alignment wrapText="1"/>
    </xf>
    <xf numFmtId="164" fontId="1" fillId="0" borderId="20" xfId="0" applyNumberFormat="1" applyFont="1" applyBorder="1" applyAlignment="1">
      <alignment horizontal="right" wrapText="1"/>
    </xf>
    <xf numFmtId="164" fontId="1" fillId="0" borderId="20" xfId="0" applyNumberFormat="1" applyFont="1" applyBorder="1" applyAlignment="1">
      <alignment horizontal="left" wrapText="1"/>
    </xf>
    <xf numFmtId="164" fontId="2" fillId="0" borderId="20" xfId="0" applyNumberFormat="1" applyFont="1" applyBorder="1" applyAlignment="1">
      <alignment horizontal="right" wrapText="1"/>
    </xf>
    <xf numFmtId="164" fontId="1" fillId="0" borderId="7" xfId="99" applyNumberFormat="1" applyFont="1" applyBorder="1"/>
    <xf numFmtId="164" fontId="1" fillId="0" borderId="7" xfId="0" applyNumberFormat="1" applyFont="1" applyBorder="1" applyAlignment="1">
      <alignment horizontal="right" wrapText="1"/>
    </xf>
    <xf numFmtId="164" fontId="1" fillId="0" borderId="12" xfId="0" applyNumberFormat="1" applyFont="1" applyBorder="1" applyAlignment="1">
      <alignment horizontal="right" wrapText="1"/>
    </xf>
    <xf numFmtId="171" fontId="1" fillId="0" borderId="7" xfId="0" applyNumberFormat="1" applyFont="1" applyFill="1" applyBorder="1" applyAlignment="1" applyProtection="1">
      <alignment horizontal="left" wrapText="1"/>
    </xf>
    <xf numFmtId="171" fontId="2" fillId="0" borderId="7" xfId="0" applyNumberFormat="1" applyFont="1" applyFill="1" applyBorder="1" applyAlignment="1" applyProtection="1">
      <alignment horizontal="left" wrapText="1"/>
    </xf>
    <xf numFmtId="0" fontId="2" fillId="0" borderId="7" xfId="99" applyFont="1" applyBorder="1"/>
    <xf numFmtId="171" fontId="2" fillId="0" borderId="12" xfId="0" applyNumberFormat="1" applyFont="1" applyFill="1" applyBorder="1" applyAlignment="1" applyProtection="1">
      <alignment horizontal="left" wrapText="1"/>
    </xf>
    <xf numFmtId="0" fontId="2" fillId="0" borderId="0" xfId="99" applyFont="1" applyBorder="1"/>
    <xf numFmtId="164" fontId="2" fillId="0" borderId="0" xfId="99" applyNumberFormat="1" applyFont="1" applyBorder="1"/>
    <xf numFmtId="164" fontId="2" fillId="0" borderId="0" xfId="99" applyNumberFormat="1" applyFont="1"/>
    <xf numFmtId="0" fontId="2" fillId="0" borderId="5" xfId="99" applyFont="1" applyBorder="1"/>
    <xf numFmtId="0" fontId="1" fillId="0" borderId="3" xfId="99" applyFont="1" applyBorder="1" applyAlignment="1">
      <alignment horizontal="center"/>
    </xf>
    <xf numFmtId="0" fontId="1" fillId="0" borderId="4" xfId="99" applyFont="1" applyBorder="1" applyAlignment="1">
      <alignment horizontal="center"/>
    </xf>
    <xf numFmtId="0" fontId="1" fillId="0" borderId="14" xfId="99" applyFont="1" applyBorder="1" applyAlignment="1">
      <alignment horizontal="center"/>
    </xf>
    <xf numFmtId="0" fontId="1" fillId="0" borderId="15" xfId="99" applyFont="1" applyBorder="1" applyAlignment="1">
      <alignment horizontal="center"/>
    </xf>
    <xf numFmtId="0" fontId="1" fillId="0" borderId="9" xfId="99" applyFont="1" applyBorder="1" applyAlignment="1">
      <alignment horizontal="center"/>
    </xf>
    <xf numFmtId="0" fontId="1" fillId="0" borderId="14" xfId="99" applyFont="1" applyBorder="1" applyAlignment="1">
      <alignment horizontal="center" vertical="center" wrapText="1"/>
    </xf>
    <xf numFmtId="0" fontId="1" fillId="0" borderId="15" xfId="99" applyFont="1" applyBorder="1" applyAlignment="1">
      <alignment horizontal="center" vertical="center" wrapText="1"/>
    </xf>
    <xf numFmtId="0" fontId="1" fillId="0" borderId="9" xfId="99" applyFont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wrapText="1"/>
    </xf>
    <xf numFmtId="0" fontId="1" fillId="0" borderId="16" xfId="99" applyFont="1" applyBorder="1" applyAlignment="1">
      <alignment horizontal="center" vertical="center" wrapText="1"/>
    </xf>
    <xf numFmtId="0" fontId="1" fillId="0" borderId="17" xfId="99" applyFont="1" applyBorder="1" applyAlignment="1">
      <alignment horizontal="center" vertical="center" wrapText="1"/>
    </xf>
    <xf numFmtId="0" fontId="1" fillId="0" borderId="18" xfId="99" applyFont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wrapText="1"/>
    </xf>
    <xf numFmtId="1" fontId="1" fillId="0" borderId="12" xfId="0" applyNumberFormat="1" applyFont="1" applyFill="1" applyBorder="1" applyAlignment="1">
      <alignment wrapText="1"/>
    </xf>
    <xf numFmtId="0" fontId="1" fillId="0" borderId="22" xfId="99" applyFont="1" applyBorder="1" applyAlignment="1">
      <alignment horizontal="center"/>
    </xf>
    <xf numFmtId="0" fontId="1" fillId="0" borderId="0" xfId="99" applyFont="1" applyAlignment="1">
      <alignment horizontal="center"/>
    </xf>
    <xf numFmtId="0" fontId="1" fillId="0" borderId="5" xfId="99" applyFont="1" applyBorder="1" applyAlignment="1">
      <alignment horizontal="center"/>
    </xf>
    <xf numFmtId="164" fontId="1" fillId="0" borderId="16" xfId="0" applyNumberFormat="1" applyFont="1" applyBorder="1" applyAlignment="1">
      <alignment horizontal="center" wrapText="1"/>
    </xf>
    <xf numFmtId="164" fontId="1" fillId="0" borderId="18" xfId="0" applyNumberFormat="1" applyFont="1" applyBorder="1" applyAlignment="1">
      <alignment horizontal="left" wrapText="1"/>
    </xf>
    <xf numFmtId="164" fontId="1" fillId="0" borderId="24" xfId="0" applyNumberFormat="1" applyFont="1" applyBorder="1" applyAlignment="1">
      <alignment horizontal="center" wrapText="1"/>
    </xf>
    <xf numFmtId="164" fontId="1" fillId="0" borderId="25" xfId="0" applyNumberFormat="1" applyFont="1" applyBorder="1" applyAlignment="1">
      <alignment horizontal="left" wrapText="1"/>
    </xf>
    <xf numFmtId="0" fontId="1" fillId="0" borderId="1" xfId="99" applyFont="1" applyBorder="1" applyAlignment="1">
      <alignment horizontal="center" vertical="center" wrapText="1"/>
    </xf>
    <xf numFmtId="0" fontId="1" fillId="0" borderId="5" xfId="99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wrapText="1"/>
    </xf>
    <xf numFmtId="1" fontId="1" fillId="0" borderId="11" xfId="0" applyNumberFormat="1" applyFont="1" applyBorder="1" applyAlignment="1">
      <alignment horizontal="center" wrapText="1"/>
    </xf>
    <xf numFmtId="0" fontId="1" fillId="0" borderId="8" xfId="99" applyFont="1" applyBorder="1" applyAlignment="1">
      <alignment horizontal="center"/>
    </xf>
    <xf numFmtId="0" fontId="1" fillId="0" borderId="7" xfId="99" applyFont="1" applyBorder="1" applyAlignment="1">
      <alignment horizontal="center"/>
    </xf>
    <xf numFmtId="0" fontId="2" fillId="0" borderId="0" xfId="99" applyFont="1" applyAlignment="1">
      <alignment horizontal="center"/>
    </xf>
    <xf numFmtId="0" fontId="1" fillId="0" borderId="2" xfId="99" applyFont="1" applyBorder="1" applyAlignment="1">
      <alignment horizontal="center" vertical="center" wrapText="1"/>
    </xf>
    <xf numFmtId="0" fontId="1" fillId="0" borderId="6" xfId="99" applyFont="1" applyBorder="1" applyAlignment="1">
      <alignment horizontal="center" vertical="center" wrapText="1"/>
    </xf>
    <xf numFmtId="0" fontId="1" fillId="0" borderId="8" xfId="99" applyFont="1" applyBorder="1" applyAlignment="1">
      <alignment horizontal="center" vertical="center" wrapText="1"/>
    </xf>
    <xf numFmtId="0" fontId="1" fillId="0" borderId="8" xfId="99" applyFont="1" applyBorder="1" applyAlignment="1">
      <alignment horizontal="center" vertical="center"/>
    </xf>
    <xf numFmtId="0" fontId="1" fillId="0" borderId="7" xfId="99" applyFont="1" applyBorder="1" applyAlignment="1">
      <alignment horizontal="center" vertical="center"/>
    </xf>
    <xf numFmtId="14" fontId="0" fillId="0" borderId="26" xfId="0" applyNumberFormat="1" applyBorder="1" applyAlignment="1">
      <alignment horizontal="center"/>
    </xf>
  </cellXfs>
  <cellStyles count="180">
    <cellStyle name="Comma 10" xfId="24"/>
    <cellStyle name="Comma 10 2" xfId="26"/>
    <cellStyle name="Comma 11" xfId="14"/>
    <cellStyle name="Comma 12" xfId="18"/>
    <cellStyle name="Comma 13" xfId="21"/>
    <cellStyle name="Comma 2" xfId="27"/>
    <cellStyle name="Comma 2 10" xfId="25"/>
    <cellStyle name="Comma 2 11" xfId="28"/>
    <cellStyle name="Comma 2 12" xfId="29"/>
    <cellStyle name="Comma 2 13" xfId="10"/>
    <cellStyle name="Comma 2 14" xfId="30"/>
    <cellStyle name="Comma 2 15" xfId="32"/>
    <cellStyle name="Comma 2 16" xfId="34"/>
    <cellStyle name="Comma 2 17" xfId="2"/>
    <cellStyle name="Comma 2 18" xfId="36"/>
    <cellStyle name="Comma 2 19" xfId="38"/>
    <cellStyle name="Comma 2 2" xfId="39"/>
    <cellStyle name="Comma 2 2 2" xfId="40"/>
    <cellStyle name="Comma 2 2 2 2" xfId="41"/>
    <cellStyle name="Comma 2 2 2 2 2" xfId="13"/>
    <cellStyle name="Comma 2 2 2 2 3" xfId="17"/>
    <cellStyle name="Comma 2 2 2 2 3 2" xfId="44"/>
    <cellStyle name="Comma 2 2 2 3" xfId="45"/>
    <cellStyle name="Comma 2 2 3" xfId="46"/>
    <cellStyle name="Comma 2 2 3 2" xfId="47"/>
    <cellStyle name="Comma 2 20" xfId="31"/>
    <cellStyle name="Comma 2 21" xfId="33"/>
    <cellStyle name="Comma 2 22" xfId="1"/>
    <cellStyle name="Comma 2 23" xfId="35"/>
    <cellStyle name="Comma 2 24" xfId="37"/>
    <cellStyle name="Comma 2 25" xfId="48"/>
    <cellStyle name="Comma 2 26" xfId="49"/>
    <cellStyle name="Comma 2 3" xfId="50"/>
    <cellStyle name="Comma 2 4" xfId="9"/>
    <cellStyle name="Comma 2 5" xfId="51"/>
    <cellStyle name="Comma 2 6" xfId="52"/>
    <cellStyle name="Comma 2 7" xfId="54"/>
    <cellStyle name="Comma 2 8" xfId="55"/>
    <cellStyle name="Comma 2 9" xfId="56"/>
    <cellStyle name="Comma 20" xfId="59"/>
    <cellStyle name="Comma 20 2" xfId="61"/>
    <cellStyle name="Comma 27" xfId="62"/>
    <cellStyle name="Comma 27 2" xfId="63"/>
    <cellStyle name="Comma 29" xfId="65"/>
    <cellStyle name="Comma 29 2" xfId="66"/>
    <cellStyle name="Comma 3" xfId="67"/>
    <cellStyle name="Comma 3 2" xfId="68"/>
    <cellStyle name="Comma 3 3" xfId="69"/>
    <cellStyle name="Comma 3 39" xfId="70"/>
    <cellStyle name="Comma 30" xfId="72"/>
    <cellStyle name="Comma 30 2" xfId="73"/>
    <cellStyle name="Comma 4" xfId="74"/>
    <cellStyle name="Comma 4 2" xfId="75"/>
    <cellStyle name="Comma 4 3" xfId="76"/>
    <cellStyle name="Comma 4 4" xfId="77"/>
    <cellStyle name="Comma 5" xfId="78"/>
    <cellStyle name="Comma 6" xfId="79"/>
    <cellStyle name="Comma 67 2" xfId="80"/>
    <cellStyle name="Comma 7" xfId="81"/>
    <cellStyle name="Comma 70" xfId="8"/>
    <cellStyle name="Comma 8" xfId="82"/>
    <cellStyle name="Comma 9" xfId="83"/>
    <cellStyle name="Excel Built-in Comma 2" xfId="84"/>
    <cellStyle name="Excel Built-in Normal" xfId="53"/>
    <cellStyle name="Excel Built-in Normal 2" xfId="85"/>
    <cellStyle name="Excel Built-in Normal_50. Bishwo" xfId="86"/>
    <cellStyle name="Normal" xfId="0" builtinId="0"/>
    <cellStyle name="Normal 10" xfId="87"/>
    <cellStyle name="Normal 10 2" xfId="88"/>
    <cellStyle name="Normal 11" xfId="89"/>
    <cellStyle name="Normal 12" xfId="90"/>
    <cellStyle name="Normal 13" xfId="91"/>
    <cellStyle name="Normal 14" xfId="92"/>
    <cellStyle name="Normal 15" xfId="94"/>
    <cellStyle name="Normal 16" xfId="96"/>
    <cellStyle name="Normal 17" xfId="98"/>
    <cellStyle name="Normal 18" xfId="23"/>
    <cellStyle name="Normal 19" xfId="12"/>
    <cellStyle name="Normal 2" xfId="99"/>
    <cellStyle name="Normal 2 10" xfId="100"/>
    <cellStyle name="Normal 2 14" xfId="7"/>
    <cellStyle name="Normal 2 2" xfId="101"/>
    <cellStyle name="Normal 2 2 2 2 4 2" xfId="102"/>
    <cellStyle name="Normal 2 2_50. Bishwo" xfId="103"/>
    <cellStyle name="Normal 2 3" xfId="104"/>
    <cellStyle name="Normal 2 3 2" xfId="105"/>
    <cellStyle name="Normal 2 4" xfId="106"/>
    <cellStyle name="Normal 2 5" xfId="107"/>
    <cellStyle name="Normal 2 6" xfId="108"/>
    <cellStyle name="Normal 2 7" xfId="109"/>
    <cellStyle name="Normal 2 8" xfId="110"/>
    <cellStyle name="Normal 2 9" xfId="111"/>
    <cellStyle name="Normal 2_50. Bishwo" xfId="112"/>
    <cellStyle name="Normal 20" xfId="93"/>
    <cellStyle name="Normal 20 2" xfId="113"/>
    <cellStyle name="Normal 21" xfId="95"/>
    <cellStyle name="Normal 21 2" xfId="114"/>
    <cellStyle name="Normal 22" xfId="97"/>
    <cellStyle name="Normal 22 2" xfId="115"/>
    <cellStyle name="Normal 23" xfId="22"/>
    <cellStyle name="Normal 24" xfId="11"/>
    <cellStyle name="Normal 24 2" xfId="116"/>
    <cellStyle name="Normal 25" xfId="16"/>
    <cellStyle name="Normal 25 2" xfId="43"/>
    <cellStyle name="Normal 26" xfId="20"/>
    <cellStyle name="Normal 26 2" xfId="117"/>
    <cellStyle name="Normal 27" xfId="119"/>
    <cellStyle name="Normal 27 2" xfId="122"/>
    <cellStyle name="Normal 28" xfId="58"/>
    <cellStyle name="Normal 28 2" xfId="60"/>
    <cellStyle name="Normal 29" xfId="121"/>
    <cellStyle name="Normal 3" xfId="123"/>
    <cellStyle name="Normal 3 2" xfId="124"/>
    <cellStyle name="Normal 3 3" xfId="125"/>
    <cellStyle name="Normal 3 4" xfId="126"/>
    <cellStyle name="Normal 3 5" xfId="127"/>
    <cellStyle name="Normal 3_9.1 &amp; 9.2" xfId="128"/>
    <cellStyle name="Normal 30" xfId="15"/>
    <cellStyle name="Normal 30 2" xfId="42"/>
    <cellStyle name="Normal 31" xfId="19"/>
    <cellStyle name="Normal 32" xfId="118"/>
    <cellStyle name="Normal 33" xfId="57"/>
    <cellStyle name="Normal 34" xfId="120"/>
    <cellStyle name="Normal 35" xfId="130"/>
    <cellStyle name="Normal 36" xfId="132"/>
    <cellStyle name="Normal 37" xfId="134"/>
    <cellStyle name="Normal 39" xfId="135"/>
    <cellStyle name="Normal 4" xfId="136"/>
    <cellStyle name="Normal 4 10" xfId="138"/>
    <cellStyle name="Normal 4 11" xfId="140"/>
    <cellStyle name="Normal 4 12" xfId="142"/>
    <cellStyle name="Normal 4 13" xfId="144"/>
    <cellStyle name="Normal 4 14" xfId="146"/>
    <cellStyle name="Normal 4 15" xfId="148"/>
    <cellStyle name="Normal 4 16" xfId="150"/>
    <cellStyle name="Normal 4 17" xfId="152"/>
    <cellStyle name="Normal 4 18" xfId="154"/>
    <cellStyle name="Normal 4 19" xfId="156"/>
    <cellStyle name="Normal 4 2" xfId="157"/>
    <cellStyle name="Normal 4 20" xfId="147"/>
    <cellStyle name="Normal 4 21" xfId="149"/>
    <cellStyle name="Normal 4 22" xfId="151"/>
    <cellStyle name="Normal 4 23" xfId="153"/>
    <cellStyle name="Normal 4 24" xfId="155"/>
    <cellStyle name="Normal 4 25" xfId="158"/>
    <cellStyle name="Normal 4 26" xfId="159"/>
    <cellStyle name="Normal 4 3" xfId="160"/>
    <cellStyle name="Normal 4 4" xfId="161"/>
    <cellStyle name="Normal 4 5" xfId="162"/>
    <cellStyle name="Normal 4 6" xfId="163"/>
    <cellStyle name="Normal 4 7" xfId="164"/>
    <cellStyle name="Normal 4 8" xfId="165"/>
    <cellStyle name="Normal 4 9" xfId="166"/>
    <cellStyle name="Normal 4_50. Bishwo" xfId="6"/>
    <cellStyle name="Normal 40" xfId="129"/>
    <cellStyle name="Normal 41" xfId="131"/>
    <cellStyle name="Normal 42" xfId="133"/>
    <cellStyle name="Normal 43" xfId="71"/>
    <cellStyle name="Normal 49" xfId="167"/>
    <cellStyle name="Normal 5" xfId="137"/>
    <cellStyle name="Normal 5 2" xfId="168"/>
    <cellStyle name="Normal 52" xfId="64"/>
    <cellStyle name="Normal 6" xfId="139"/>
    <cellStyle name="Normal 6 2" xfId="169"/>
    <cellStyle name="Normal 6 3" xfId="5"/>
    <cellStyle name="Normal 6 4" xfId="170"/>
    <cellStyle name="Normal 67" xfId="4"/>
    <cellStyle name="Normal 7" xfId="141"/>
    <cellStyle name="Normal 8" xfId="143"/>
    <cellStyle name="Normal 8 2" xfId="171"/>
    <cellStyle name="Normal 9" xfId="145"/>
    <cellStyle name="Percent 2" xfId="172"/>
    <cellStyle name="Percent 2 2" xfId="173"/>
    <cellStyle name="Percent 2 2 2" xfId="3"/>
    <cellStyle name="Percent 2 3" xfId="174"/>
    <cellStyle name="Percent 2 4" xfId="175"/>
    <cellStyle name="Percent 3" xfId="176"/>
    <cellStyle name="Percent 4" xfId="177"/>
    <cellStyle name="Percent 67 2" xfId="178"/>
    <cellStyle name="標準_Sheet1" xfId="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VZ165"/>
  <sheetViews>
    <sheetView tabSelected="1" topLeftCell="A112" zoomScale="110" zoomScaleNormal="110" zoomScaleSheetLayoutView="106" workbookViewId="0">
      <pane xSplit="18975" topLeftCell="AK1"/>
      <selection activeCell="N1" sqref="N1:N1048576"/>
      <selection pane="topRight"/>
    </sheetView>
  </sheetViews>
  <sheetFormatPr defaultColWidth="9" defaultRowHeight="16.5" customHeight="1"/>
  <cols>
    <col min="1" max="1" width="4.5703125" style="4" customWidth="1"/>
    <col min="2" max="2" width="42.85546875" style="4" customWidth="1"/>
    <col min="3" max="3" width="11.5703125" style="4" hidden="1" customWidth="1"/>
    <col min="4" max="4" width="9" style="4" customWidth="1"/>
    <col min="5" max="5" width="10.42578125" style="4" customWidth="1"/>
    <col min="6" max="6" width="9.42578125" style="4" customWidth="1"/>
    <col min="7" max="7" width="11.28515625" style="4" hidden="1" customWidth="1"/>
    <col min="8" max="8" width="9.28515625" style="4" customWidth="1"/>
    <col min="9" max="9" width="10.42578125" style="4" customWidth="1"/>
    <col min="10" max="10" width="9" style="4" customWidth="1"/>
    <col min="11" max="11" width="11.85546875" style="4" hidden="1" customWidth="1"/>
    <col min="12" max="12" width="7.85546875" style="4" customWidth="1"/>
    <col min="13" max="13" width="8.85546875" style="4" customWidth="1"/>
    <col min="14" max="14" width="8.7109375" style="4" customWidth="1"/>
    <col min="15" max="15" width="10.85546875" style="4" hidden="1" customWidth="1"/>
    <col min="16" max="16" width="8.42578125" style="4" customWidth="1"/>
    <col min="17" max="18" width="10.5703125" style="4" customWidth="1"/>
    <col min="19" max="19" width="10.5703125" style="4" hidden="1" customWidth="1"/>
    <col min="20" max="22" width="10" style="4" customWidth="1"/>
    <col min="23" max="23" width="10" style="4" hidden="1" customWidth="1"/>
    <col min="24" max="26" width="9.5703125" style="4" customWidth="1"/>
    <col min="27" max="27" width="9.5703125" style="4" hidden="1" customWidth="1"/>
    <col min="28" max="30" width="10.28515625" style="4" customWidth="1"/>
    <col min="31" max="31" width="10.28515625" style="4" hidden="1" customWidth="1"/>
    <col min="32" max="32" width="9.85546875" style="4" customWidth="1"/>
    <col min="33" max="33" width="10.5703125" style="4" customWidth="1"/>
    <col min="34" max="34" width="11.42578125" style="4" customWidth="1"/>
    <col min="35" max="262" width="9.140625" style="4"/>
    <col min="263" max="263" width="4.5703125" style="4" customWidth="1"/>
    <col min="264" max="264" width="39.7109375" style="4" customWidth="1"/>
    <col min="265" max="265" width="8.28515625" style="4" customWidth="1"/>
    <col min="266" max="274" width="9" style="4" hidden="1" customWidth="1"/>
    <col min="275" max="275" width="8.28515625" style="4" customWidth="1"/>
    <col min="276" max="276" width="8.7109375" style="4" customWidth="1"/>
    <col min="277" max="277" width="9.28515625" style="4" customWidth="1"/>
    <col min="278" max="278" width="9.140625" style="4" customWidth="1"/>
    <col min="279" max="279" width="9.5703125" style="4" customWidth="1"/>
    <col min="280" max="282" width="8.85546875" style="4" customWidth="1"/>
    <col min="283" max="284" width="14.7109375" style="4" customWidth="1"/>
    <col min="285" max="285" width="9.42578125" style="4" customWidth="1"/>
    <col min="286" max="518" width="9.140625" style="4"/>
    <col min="519" max="519" width="4.5703125" style="4" customWidth="1"/>
    <col min="520" max="520" width="39.7109375" style="4" customWidth="1"/>
    <col min="521" max="521" width="8.28515625" style="4" customWidth="1"/>
    <col min="522" max="530" width="9" style="4" hidden="1" customWidth="1"/>
    <col min="531" max="531" width="8.28515625" style="4" customWidth="1"/>
    <col min="532" max="532" width="8.7109375" style="4" customWidth="1"/>
    <col min="533" max="533" width="9.28515625" style="4" customWidth="1"/>
    <col min="534" max="534" width="9.140625" style="4" customWidth="1"/>
    <col min="535" max="535" width="9.5703125" style="4" customWidth="1"/>
    <col min="536" max="538" width="8.85546875" style="4" customWidth="1"/>
    <col min="539" max="540" width="14.7109375" style="4" customWidth="1"/>
    <col min="541" max="541" width="9.42578125" style="4" customWidth="1"/>
    <col min="542" max="774" width="9.140625" style="4"/>
    <col min="775" max="775" width="4.5703125" style="4" customWidth="1"/>
    <col min="776" max="776" width="39.7109375" style="4" customWidth="1"/>
    <col min="777" max="777" width="8.28515625" style="4" customWidth="1"/>
    <col min="778" max="786" width="9" style="4" hidden="1" customWidth="1"/>
    <col min="787" max="787" width="8.28515625" style="4" customWidth="1"/>
    <col min="788" max="788" width="8.7109375" style="4" customWidth="1"/>
    <col min="789" max="789" width="9.28515625" style="4" customWidth="1"/>
    <col min="790" max="790" width="9.140625" style="4" customWidth="1"/>
    <col min="791" max="791" width="9.5703125" style="4" customWidth="1"/>
    <col min="792" max="794" width="8.85546875" style="4" customWidth="1"/>
    <col min="795" max="796" width="14.7109375" style="4" customWidth="1"/>
    <col min="797" max="797" width="9.42578125" style="4" customWidth="1"/>
    <col min="798" max="1030" width="9.140625" style="4"/>
    <col min="1031" max="1031" width="4.5703125" style="4" customWidth="1"/>
    <col min="1032" max="1032" width="39.7109375" style="4" customWidth="1"/>
    <col min="1033" max="1033" width="8.28515625" style="4" customWidth="1"/>
    <col min="1034" max="1042" width="9" style="4" hidden="1" customWidth="1"/>
    <col min="1043" max="1043" width="8.28515625" style="4" customWidth="1"/>
    <col min="1044" max="1044" width="8.7109375" style="4" customWidth="1"/>
    <col min="1045" max="1045" width="9.28515625" style="4" customWidth="1"/>
    <col min="1046" max="1046" width="9.140625" style="4" customWidth="1"/>
    <col min="1047" max="1047" width="9.5703125" style="4" customWidth="1"/>
    <col min="1048" max="1050" width="8.85546875" style="4" customWidth="1"/>
    <col min="1051" max="1052" width="14.7109375" style="4" customWidth="1"/>
    <col min="1053" max="1053" width="9.42578125" style="4" customWidth="1"/>
    <col min="1054" max="1286" width="9.140625" style="4"/>
    <col min="1287" max="1287" width="4.5703125" style="4" customWidth="1"/>
    <col min="1288" max="1288" width="39.7109375" style="4" customWidth="1"/>
    <col min="1289" max="1289" width="8.28515625" style="4" customWidth="1"/>
    <col min="1290" max="1298" width="9" style="4" hidden="1" customWidth="1"/>
    <col min="1299" max="1299" width="8.28515625" style="4" customWidth="1"/>
    <col min="1300" max="1300" width="8.7109375" style="4" customWidth="1"/>
    <col min="1301" max="1301" width="9.28515625" style="4" customWidth="1"/>
    <col min="1302" max="1302" width="9.140625" style="4" customWidth="1"/>
    <col min="1303" max="1303" width="9.5703125" style="4" customWidth="1"/>
    <col min="1304" max="1306" width="8.85546875" style="4" customWidth="1"/>
    <col min="1307" max="1308" width="14.7109375" style="4" customWidth="1"/>
    <col min="1309" max="1309" width="9.42578125" style="4" customWidth="1"/>
    <col min="1310" max="1542" width="9.140625" style="4"/>
    <col min="1543" max="1543" width="4.5703125" style="4" customWidth="1"/>
    <col min="1544" max="1544" width="39.7109375" style="4" customWidth="1"/>
    <col min="1545" max="1545" width="8.28515625" style="4" customWidth="1"/>
    <col min="1546" max="1554" width="9" style="4" hidden="1" customWidth="1"/>
    <col min="1555" max="1555" width="8.28515625" style="4" customWidth="1"/>
    <col min="1556" max="1556" width="8.7109375" style="4" customWidth="1"/>
    <col min="1557" max="1557" width="9.28515625" style="4" customWidth="1"/>
    <col min="1558" max="1558" width="9.140625" style="4" customWidth="1"/>
    <col min="1559" max="1559" width="9.5703125" style="4" customWidth="1"/>
    <col min="1560" max="1562" width="8.85546875" style="4" customWidth="1"/>
    <col min="1563" max="1564" width="14.7109375" style="4" customWidth="1"/>
    <col min="1565" max="1565" width="9.42578125" style="4" customWidth="1"/>
    <col min="1566" max="1798" width="9.140625" style="4"/>
    <col min="1799" max="1799" width="4.5703125" style="4" customWidth="1"/>
    <col min="1800" max="1800" width="39.7109375" style="4" customWidth="1"/>
    <col min="1801" max="1801" width="8.28515625" style="4" customWidth="1"/>
    <col min="1802" max="1810" width="9" style="4" hidden="1" customWidth="1"/>
    <col min="1811" max="1811" width="8.28515625" style="4" customWidth="1"/>
    <col min="1812" max="1812" width="8.7109375" style="4" customWidth="1"/>
    <col min="1813" max="1813" width="9.28515625" style="4" customWidth="1"/>
    <col min="1814" max="1814" width="9.140625" style="4" customWidth="1"/>
    <col min="1815" max="1815" width="9.5703125" style="4" customWidth="1"/>
    <col min="1816" max="1818" width="8.85546875" style="4" customWidth="1"/>
    <col min="1819" max="1820" width="14.7109375" style="4" customWidth="1"/>
    <col min="1821" max="1821" width="9.42578125" style="4" customWidth="1"/>
    <col min="1822" max="2054" width="9.140625" style="4"/>
    <col min="2055" max="2055" width="4.5703125" style="4" customWidth="1"/>
    <col min="2056" max="2056" width="39.7109375" style="4" customWidth="1"/>
    <col min="2057" max="2057" width="8.28515625" style="4" customWidth="1"/>
    <col min="2058" max="2066" width="9" style="4" hidden="1" customWidth="1"/>
    <col min="2067" max="2067" width="8.28515625" style="4" customWidth="1"/>
    <col min="2068" max="2068" width="8.7109375" style="4" customWidth="1"/>
    <col min="2069" max="2069" width="9.28515625" style="4" customWidth="1"/>
    <col min="2070" max="2070" width="9.140625" style="4" customWidth="1"/>
    <col min="2071" max="2071" width="9.5703125" style="4" customWidth="1"/>
    <col min="2072" max="2074" width="8.85546875" style="4" customWidth="1"/>
    <col min="2075" max="2076" width="14.7109375" style="4" customWidth="1"/>
    <col min="2077" max="2077" width="9.42578125" style="4" customWidth="1"/>
    <col min="2078" max="2310" width="9.140625" style="4"/>
    <col min="2311" max="2311" width="4.5703125" style="4" customWidth="1"/>
    <col min="2312" max="2312" width="39.7109375" style="4" customWidth="1"/>
    <col min="2313" max="2313" width="8.28515625" style="4" customWidth="1"/>
    <col min="2314" max="2322" width="9" style="4" hidden="1" customWidth="1"/>
    <col min="2323" max="2323" width="8.28515625" style="4" customWidth="1"/>
    <col min="2324" max="2324" width="8.7109375" style="4" customWidth="1"/>
    <col min="2325" max="2325" width="9.28515625" style="4" customWidth="1"/>
    <col min="2326" max="2326" width="9.140625" style="4" customWidth="1"/>
    <col min="2327" max="2327" width="9.5703125" style="4" customWidth="1"/>
    <col min="2328" max="2330" width="8.85546875" style="4" customWidth="1"/>
    <col min="2331" max="2332" width="14.7109375" style="4" customWidth="1"/>
    <col min="2333" max="2333" width="9.42578125" style="4" customWidth="1"/>
    <col min="2334" max="2566" width="9.140625" style="4"/>
    <col min="2567" max="2567" width="4.5703125" style="4" customWidth="1"/>
    <col min="2568" max="2568" width="39.7109375" style="4" customWidth="1"/>
    <col min="2569" max="2569" width="8.28515625" style="4" customWidth="1"/>
    <col min="2570" max="2578" width="9" style="4" hidden="1" customWidth="1"/>
    <col min="2579" max="2579" width="8.28515625" style="4" customWidth="1"/>
    <col min="2580" max="2580" width="8.7109375" style="4" customWidth="1"/>
    <col min="2581" max="2581" width="9.28515625" style="4" customWidth="1"/>
    <col min="2582" max="2582" width="9.140625" style="4" customWidth="1"/>
    <col min="2583" max="2583" width="9.5703125" style="4" customWidth="1"/>
    <col min="2584" max="2586" width="8.85546875" style="4" customWidth="1"/>
    <col min="2587" max="2588" width="14.7109375" style="4" customWidth="1"/>
    <col min="2589" max="2589" width="9.42578125" style="4" customWidth="1"/>
    <col min="2590" max="2822" width="9.140625" style="4"/>
    <col min="2823" max="2823" width="4.5703125" style="4" customWidth="1"/>
    <col min="2824" max="2824" width="39.7109375" style="4" customWidth="1"/>
    <col min="2825" max="2825" width="8.28515625" style="4" customWidth="1"/>
    <col min="2826" max="2834" width="9" style="4" hidden="1" customWidth="1"/>
    <col min="2835" max="2835" width="8.28515625" style="4" customWidth="1"/>
    <col min="2836" max="2836" width="8.7109375" style="4" customWidth="1"/>
    <col min="2837" max="2837" width="9.28515625" style="4" customWidth="1"/>
    <col min="2838" max="2838" width="9.140625" style="4" customWidth="1"/>
    <col min="2839" max="2839" width="9.5703125" style="4" customWidth="1"/>
    <col min="2840" max="2842" width="8.85546875" style="4" customWidth="1"/>
    <col min="2843" max="2844" width="14.7109375" style="4" customWidth="1"/>
    <col min="2845" max="2845" width="9.42578125" style="4" customWidth="1"/>
    <col min="2846" max="3078" width="9.140625" style="4"/>
    <col min="3079" max="3079" width="4.5703125" style="4" customWidth="1"/>
    <col min="3080" max="3080" width="39.7109375" style="4" customWidth="1"/>
    <col min="3081" max="3081" width="8.28515625" style="4" customWidth="1"/>
    <col min="3082" max="3090" width="9" style="4" hidden="1" customWidth="1"/>
    <col min="3091" max="3091" width="8.28515625" style="4" customWidth="1"/>
    <col min="3092" max="3092" width="8.7109375" style="4" customWidth="1"/>
    <col min="3093" max="3093" width="9.28515625" style="4" customWidth="1"/>
    <col min="3094" max="3094" width="9.140625" style="4" customWidth="1"/>
    <col min="3095" max="3095" width="9.5703125" style="4" customWidth="1"/>
    <col min="3096" max="3098" width="8.85546875" style="4" customWidth="1"/>
    <col min="3099" max="3100" width="14.7109375" style="4" customWidth="1"/>
    <col min="3101" max="3101" width="9.42578125" style="4" customWidth="1"/>
    <col min="3102" max="3334" width="9.140625" style="4"/>
    <col min="3335" max="3335" width="4.5703125" style="4" customWidth="1"/>
    <col min="3336" max="3336" width="39.7109375" style="4" customWidth="1"/>
    <col min="3337" max="3337" width="8.28515625" style="4" customWidth="1"/>
    <col min="3338" max="3346" width="9" style="4" hidden="1" customWidth="1"/>
    <col min="3347" max="3347" width="8.28515625" style="4" customWidth="1"/>
    <col min="3348" max="3348" width="8.7109375" style="4" customWidth="1"/>
    <col min="3349" max="3349" width="9.28515625" style="4" customWidth="1"/>
    <col min="3350" max="3350" width="9.140625" style="4" customWidth="1"/>
    <col min="3351" max="3351" width="9.5703125" style="4" customWidth="1"/>
    <col min="3352" max="3354" width="8.85546875" style="4" customWidth="1"/>
    <col min="3355" max="3356" width="14.7109375" style="4" customWidth="1"/>
    <col min="3357" max="3357" width="9.42578125" style="4" customWidth="1"/>
    <col min="3358" max="3590" width="9.140625" style="4"/>
    <col min="3591" max="3591" width="4.5703125" style="4" customWidth="1"/>
    <col min="3592" max="3592" width="39.7109375" style="4" customWidth="1"/>
    <col min="3593" max="3593" width="8.28515625" style="4" customWidth="1"/>
    <col min="3594" max="3602" width="9" style="4" hidden="1" customWidth="1"/>
    <col min="3603" max="3603" width="8.28515625" style="4" customWidth="1"/>
    <col min="3604" max="3604" width="8.7109375" style="4" customWidth="1"/>
    <col min="3605" max="3605" width="9.28515625" style="4" customWidth="1"/>
    <col min="3606" max="3606" width="9.140625" style="4" customWidth="1"/>
    <col min="3607" max="3607" width="9.5703125" style="4" customWidth="1"/>
    <col min="3608" max="3610" width="8.85546875" style="4" customWidth="1"/>
    <col min="3611" max="3612" width="14.7109375" style="4" customWidth="1"/>
    <col min="3613" max="3613" width="9.42578125" style="4" customWidth="1"/>
    <col min="3614" max="3846" width="9.140625" style="4"/>
    <col min="3847" max="3847" width="4.5703125" style="4" customWidth="1"/>
    <col min="3848" max="3848" width="39.7109375" style="4" customWidth="1"/>
    <col min="3849" max="3849" width="8.28515625" style="4" customWidth="1"/>
    <col min="3850" max="3858" width="9" style="4" hidden="1" customWidth="1"/>
    <col min="3859" max="3859" width="8.28515625" style="4" customWidth="1"/>
    <col min="3860" max="3860" width="8.7109375" style="4" customWidth="1"/>
    <col min="3861" max="3861" width="9.28515625" style="4" customWidth="1"/>
    <col min="3862" max="3862" width="9.140625" style="4" customWidth="1"/>
    <col min="3863" max="3863" width="9.5703125" style="4" customWidth="1"/>
    <col min="3864" max="3866" width="8.85546875" style="4" customWidth="1"/>
    <col min="3867" max="3868" width="14.7109375" style="4" customWidth="1"/>
    <col min="3869" max="3869" width="9.42578125" style="4" customWidth="1"/>
    <col min="3870" max="4102" width="9.140625" style="4"/>
    <col min="4103" max="4103" width="4.5703125" style="4" customWidth="1"/>
    <col min="4104" max="4104" width="39.7109375" style="4" customWidth="1"/>
    <col min="4105" max="4105" width="8.28515625" style="4" customWidth="1"/>
    <col min="4106" max="4114" width="9" style="4" hidden="1" customWidth="1"/>
    <col min="4115" max="4115" width="8.28515625" style="4" customWidth="1"/>
    <col min="4116" max="4116" width="8.7109375" style="4" customWidth="1"/>
    <col min="4117" max="4117" width="9.28515625" style="4" customWidth="1"/>
    <col min="4118" max="4118" width="9.140625" style="4" customWidth="1"/>
    <col min="4119" max="4119" width="9.5703125" style="4" customWidth="1"/>
    <col min="4120" max="4122" width="8.85546875" style="4" customWidth="1"/>
    <col min="4123" max="4124" width="14.7109375" style="4" customWidth="1"/>
    <col min="4125" max="4125" width="9.42578125" style="4" customWidth="1"/>
    <col min="4126" max="4358" width="9.140625" style="4"/>
    <col min="4359" max="4359" width="4.5703125" style="4" customWidth="1"/>
    <col min="4360" max="4360" width="39.7109375" style="4" customWidth="1"/>
    <col min="4361" max="4361" width="8.28515625" style="4" customWidth="1"/>
    <col min="4362" max="4370" width="9" style="4" hidden="1" customWidth="1"/>
    <col min="4371" max="4371" width="8.28515625" style="4" customWidth="1"/>
    <col min="4372" max="4372" width="8.7109375" style="4" customWidth="1"/>
    <col min="4373" max="4373" width="9.28515625" style="4" customWidth="1"/>
    <col min="4374" max="4374" width="9.140625" style="4" customWidth="1"/>
    <col min="4375" max="4375" width="9.5703125" style="4" customWidth="1"/>
    <col min="4376" max="4378" width="8.85546875" style="4" customWidth="1"/>
    <col min="4379" max="4380" width="14.7109375" style="4" customWidth="1"/>
    <col min="4381" max="4381" width="9.42578125" style="4" customWidth="1"/>
    <col min="4382" max="4614" width="9.140625" style="4"/>
    <col min="4615" max="4615" width="4.5703125" style="4" customWidth="1"/>
    <col min="4616" max="4616" width="39.7109375" style="4" customWidth="1"/>
    <col min="4617" max="4617" width="8.28515625" style="4" customWidth="1"/>
    <col min="4618" max="4626" width="9" style="4" hidden="1" customWidth="1"/>
    <col min="4627" max="4627" width="8.28515625" style="4" customWidth="1"/>
    <col min="4628" max="4628" width="8.7109375" style="4" customWidth="1"/>
    <col min="4629" max="4629" width="9.28515625" style="4" customWidth="1"/>
    <col min="4630" max="4630" width="9.140625" style="4" customWidth="1"/>
    <col min="4631" max="4631" width="9.5703125" style="4" customWidth="1"/>
    <col min="4632" max="4634" width="8.85546875" style="4" customWidth="1"/>
    <col min="4635" max="4636" width="14.7109375" style="4" customWidth="1"/>
    <col min="4637" max="4637" width="9.42578125" style="4" customWidth="1"/>
    <col min="4638" max="4870" width="9.140625" style="4"/>
    <col min="4871" max="4871" width="4.5703125" style="4" customWidth="1"/>
    <col min="4872" max="4872" width="39.7109375" style="4" customWidth="1"/>
    <col min="4873" max="4873" width="8.28515625" style="4" customWidth="1"/>
    <col min="4874" max="4882" width="9" style="4" hidden="1" customWidth="1"/>
    <col min="4883" max="4883" width="8.28515625" style="4" customWidth="1"/>
    <col min="4884" max="4884" width="8.7109375" style="4" customWidth="1"/>
    <col min="4885" max="4885" width="9.28515625" style="4" customWidth="1"/>
    <col min="4886" max="4886" width="9.140625" style="4" customWidth="1"/>
    <col min="4887" max="4887" width="9.5703125" style="4" customWidth="1"/>
    <col min="4888" max="4890" width="8.85546875" style="4" customWidth="1"/>
    <col min="4891" max="4892" width="14.7109375" style="4" customWidth="1"/>
    <col min="4893" max="4893" width="9.42578125" style="4" customWidth="1"/>
    <col min="4894" max="5126" width="9.140625" style="4"/>
    <col min="5127" max="5127" width="4.5703125" style="4" customWidth="1"/>
    <col min="5128" max="5128" width="39.7109375" style="4" customWidth="1"/>
    <col min="5129" max="5129" width="8.28515625" style="4" customWidth="1"/>
    <col min="5130" max="5138" width="9" style="4" hidden="1" customWidth="1"/>
    <col min="5139" max="5139" width="8.28515625" style="4" customWidth="1"/>
    <col min="5140" max="5140" width="8.7109375" style="4" customWidth="1"/>
    <col min="5141" max="5141" width="9.28515625" style="4" customWidth="1"/>
    <col min="5142" max="5142" width="9.140625" style="4" customWidth="1"/>
    <col min="5143" max="5143" width="9.5703125" style="4" customWidth="1"/>
    <col min="5144" max="5146" width="8.85546875" style="4" customWidth="1"/>
    <col min="5147" max="5148" width="14.7109375" style="4" customWidth="1"/>
    <col min="5149" max="5149" width="9.42578125" style="4" customWidth="1"/>
    <col min="5150" max="5382" width="9.140625" style="4"/>
    <col min="5383" max="5383" width="4.5703125" style="4" customWidth="1"/>
    <col min="5384" max="5384" width="39.7109375" style="4" customWidth="1"/>
    <col min="5385" max="5385" width="8.28515625" style="4" customWidth="1"/>
    <col min="5386" max="5394" width="9" style="4" hidden="1" customWidth="1"/>
    <col min="5395" max="5395" width="8.28515625" style="4" customWidth="1"/>
    <col min="5396" max="5396" width="8.7109375" style="4" customWidth="1"/>
    <col min="5397" max="5397" width="9.28515625" style="4" customWidth="1"/>
    <col min="5398" max="5398" width="9.140625" style="4" customWidth="1"/>
    <col min="5399" max="5399" width="9.5703125" style="4" customWidth="1"/>
    <col min="5400" max="5402" width="8.85546875" style="4" customWidth="1"/>
    <col min="5403" max="5404" width="14.7109375" style="4" customWidth="1"/>
    <col min="5405" max="5405" width="9.42578125" style="4" customWidth="1"/>
    <col min="5406" max="5638" width="9.140625" style="4"/>
    <col min="5639" max="5639" width="4.5703125" style="4" customWidth="1"/>
    <col min="5640" max="5640" width="39.7109375" style="4" customWidth="1"/>
    <col min="5641" max="5641" width="8.28515625" style="4" customWidth="1"/>
    <col min="5642" max="5650" width="9" style="4" hidden="1" customWidth="1"/>
    <col min="5651" max="5651" width="8.28515625" style="4" customWidth="1"/>
    <col min="5652" max="5652" width="8.7109375" style="4" customWidth="1"/>
    <col min="5653" max="5653" width="9.28515625" style="4" customWidth="1"/>
    <col min="5654" max="5654" width="9.140625" style="4" customWidth="1"/>
    <col min="5655" max="5655" width="9.5703125" style="4" customWidth="1"/>
    <col min="5656" max="5658" width="8.85546875" style="4" customWidth="1"/>
    <col min="5659" max="5660" width="14.7109375" style="4" customWidth="1"/>
    <col min="5661" max="5661" width="9.42578125" style="4" customWidth="1"/>
    <col min="5662" max="5894" width="9.140625" style="4"/>
    <col min="5895" max="5895" width="4.5703125" style="4" customWidth="1"/>
    <col min="5896" max="5896" width="39.7109375" style="4" customWidth="1"/>
    <col min="5897" max="5897" width="8.28515625" style="4" customWidth="1"/>
    <col min="5898" max="5906" width="9" style="4" hidden="1" customWidth="1"/>
    <col min="5907" max="5907" width="8.28515625" style="4" customWidth="1"/>
    <col min="5908" max="5908" width="8.7109375" style="4" customWidth="1"/>
    <col min="5909" max="5909" width="9.28515625" style="4" customWidth="1"/>
    <col min="5910" max="5910" width="9.140625" style="4" customWidth="1"/>
    <col min="5911" max="5911" width="9.5703125" style="4" customWidth="1"/>
    <col min="5912" max="5914" width="8.85546875" style="4" customWidth="1"/>
    <col min="5915" max="5916" width="14.7109375" style="4" customWidth="1"/>
    <col min="5917" max="5917" width="9.42578125" style="4" customWidth="1"/>
    <col min="5918" max="6150" width="9.140625" style="4"/>
    <col min="6151" max="6151" width="4.5703125" style="4" customWidth="1"/>
    <col min="6152" max="6152" width="39.7109375" style="4" customWidth="1"/>
    <col min="6153" max="6153" width="8.28515625" style="4" customWidth="1"/>
    <col min="6154" max="6162" width="9" style="4" hidden="1" customWidth="1"/>
    <col min="6163" max="6163" width="8.28515625" style="4" customWidth="1"/>
    <col min="6164" max="6164" width="8.7109375" style="4" customWidth="1"/>
    <col min="6165" max="6165" width="9.28515625" style="4" customWidth="1"/>
    <col min="6166" max="6166" width="9.140625" style="4" customWidth="1"/>
    <col min="6167" max="6167" width="9.5703125" style="4" customWidth="1"/>
    <col min="6168" max="6170" width="8.85546875" style="4" customWidth="1"/>
    <col min="6171" max="6172" width="14.7109375" style="4" customWidth="1"/>
    <col min="6173" max="6173" width="9.42578125" style="4" customWidth="1"/>
    <col min="6174" max="6406" width="9.140625" style="4"/>
    <col min="6407" max="6407" width="4.5703125" style="4" customWidth="1"/>
    <col min="6408" max="6408" width="39.7109375" style="4" customWidth="1"/>
    <col min="6409" max="6409" width="8.28515625" style="4" customWidth="1"/>
    <col min="6410" max="6418" width="9" style="4" hidden="1" customWidth="1"/>
    <col min="6419" max="6419" width="8.28515625" style="4" customWidth="1"/>
    <col min="6420" max="6420" width="8.7109375" style="4" customWidth="1"/>
    <col min="6421" max="6421" width="9.28515625" style="4" customWidth="1"/>
    <col min="6422" max="6422" width="9.140625" style="4" customWidth="1"/>
    <col min="6423" max="6423" width="9.5703125" style="4" customWidth="1"/>
    <col min="6424" max="6426" width="8.85546875" style="4" customWidth="1"/>
    <col min="6427" max="6428" width="14.7109375" style="4" customWidth="1"/>
    <col min="6429" max="6429" width="9.42578125" style="4" customWidth="1"/>
    <col min="6430" max="6662" width="9.140625" style="4"/>
    <col min="6663" max="6663" width="4.5703125" style="4" customWidth="1"/>
    <col min="6664" max="6664" width="39.7109375" style="4" customWidth="1"/>
    <col min="6665" max="6665" width="8.28515625" style="4" customWidth="1"/>
    <col min="6666" max="6674" width="9" style="4" hidden="1" customWidth="1"/>
    <col min="6675" max="6675" width="8.28515625" style="4" customWidth="1"/>
    <col min="6676" max="6676" width="8.7109375" style="4" customWidth="1"/>
    <col min="6677" max="6677" width="9.28515625" style="4" customWidth="1"/>
    <col min="6678" max="6678" width="9.140625" style="4" customWidth="1"/>
    <col min="6679" max="6679" width="9.5703125" style="4" customWidth="1"/>
    <col min="6680" max="6682" width="8.85546875" style="4" customWidth="1"/>
    <col min="6683" max="6684" width="14.7109375" style="4" customWidth="1"/>
    <col min="6685" max="6685" width="9.42578125" style="4" customWidth="1"/>
    <col min="6686" max="6918" width="9.140625" style="4"/>
    <col min="6919" max="6919" width="4.5703125" style="4" customWidth="1"/>
    <col min="6920" max="6920" width="39.7109375" style="4" customWidth="1"/>
    <col min="6921" max="6921" width="8.28515625" style="4" customWidth="1"/>
    <col min="6922" max="6930" width="9" style="4" hidden="1" customWidth="1"/>
    <col min="6931" max="6931" width="8.28515625" style="4" customWidth="1"/>
    <col min="6932" max="6932" width="8.7109375" style="4" customWidth="1"/>
    <col min="6933" max="6933" width="9.28515625" style="4" customWidth="1"/>
    <col min="6934" max="6934" width="9.140625" style="4" customWidth="1"/>
    <col min="6935" max="6935" width="9.5703125" style="4" customWidth="1"/>
    <col min="6936" max="6938" width="8.85546875" style="4" customWidth="1"/>
    <col min="6939" max="6940" width="14.7109375" style="4" customWidth="1"/>
    <col min="6941" max="6941" width="9.42578125" style="4" customWidth="1"/>
    <col min="6942" max="7174" width="9.140625" style="4"/>
    <col min="7175" max="7175" width="4.5703125" style="4" customWidth="1"/>
    <col min="7176" max="7176" width="39.7109375" style="4" customWidth="1"/>
    <col min="7177" max="7177" width="8.28515625" style="4" customWidth="1"/>
    <col min="7178" max="7186" width="9" style="4" hidden="1" customWidth="1"/>
    <col min="7187" max="7187" width="8.28515625" style="4" customWidth="1"/>
    <col min="7188" max="7188" width="8.7109375" style="4" customWidth="1"/>
    <col min="7189" max="7189" width="9.28515625" style="4" customWidth="1"/>
    <col min="7190" max="7190" width="9.140625" style="4" customWidth="1"/>
    <col min="7191" max="7191" width="9.5703125" style="4" customWidth="1"/>
    <col min="7192" max="7194" width="8.85546875" style="4" customWidth="1"/>
    <col min="7195" max="7196" width="14.7109375" style="4" customWidth="1"/>
    <col min="7197" max="7197" width="9.42578125" style="4" customWidth="1"/>
    <col min="7198" max="7430" width="9.140625" style="4"/>
    <col min="7431" max="7431" width="4.5703125" style="4" customWidth="1"/>
    <col min="7432" max="7432" width="39.7109375" style="4" customWidth="1"/>
    <col min="7433" max="7433" width="8.28515625" style="4" customWidth="1"/>
    <col min="7434" max="7442" width="9" style="4" hidden="1" customWidth="1"/>
    <col min="7443" max="7443" width="8.28515625" style="4" customWidth="1"/>
    <col min="7444" max="7444" width="8.7109375" style="4" customWidth="1"/>
    <col min="7445" max="7445" width="9.28515625" style="4" customWidth="1"/>
    <col min="7446" max="7446" width="9.140625" style="4" customWidth="1"/>
    <col min="7447" max="7447" width="9.5703125" style="4" customWidth="1"/>
    <col min="7448" max="7450" width="8.85546875" style="4" customWidth="1"/>
    <col min="7451" max="7452" width="14.7109375" style="4" customWidth="1"/>
    <col min="7453" max="7453" width="9.42578125" style="4" customWidth="1"/>
    <col min="7454" max="7686" width="9.140625" style="4"/>
    <col min="7687" max="7687" width="4.5703125" style="4" customWidth="1"/>
    <col min="7688" max="7688" width="39.7109375" style="4" customWidth="1"/>
    <col min="7689" max="7689" width="8.28515625" style="4" customWidth="1"/>
    <col min="7690" max="7698" width="9" style="4" hidden="1" customWidth="1"/>
    <col min="7699" max="7699" width="8.28515625" style="4" customWidth="1"/>
    <col min="7700" max="7700" width="8.7109375" style="4" customWidth="1"/>
    <col min="7701" max="7701" width="9.28515625" style="4" customWidth="1"/>
    <col min="7702" max="7702" width="9.140625" style="4" customWidth="1"/>
    <col min="7703" max="7703" width="9.5703125" style="4" customWidth="1"/>
    <col min="7704" max="7706" width="8.85546875" style="4" customWidth="1"/>
    <col min="7707" max="7708" width="14.7109375" style="4" customWidth="1"/>
    <col min="7709" max="7709" width="9.42578125" style="4" customWidth="1"/>
    <col min="7710" max="7942" width="9.140625" style="4"/>
    <col min="7943" max="7943" width="4.5703125" style="4" customWidth="1"/>
    <col min="7944" max="7944" width="39.7109375" style="4" customWidth="1"/>
    <col min="7945" max="7945" width="8.28515625" style="4" customWidth="1"/>
    <col min="7946" max="7954" width="9" style="4" hidden="1" customWidth="1"/>
    <col min="7955" max="7955" width="8.28515625" style="4" customWidth="1"/>
    <col min="7956" max="7956" width="8.7109375" style="4" customWidth="1"/>
    <col min="7957" max="7957" width="9.28515625" style="4" customWidth="1"/>
    <col min="7958" max="7958" width="9.140625" style="4" customWidth="1"/>
    <col min="7959" max="7959" width="9.5703125" style="4" customWidth="1"/>
    <col min="7960" max="7962" width="8.85546875" style="4" customWidth="1"/>
    <col min="7963" max="7964" width="14.7109375" style="4" customWidth="1"/>
    <col min="7965" max="7965" width="9.42578125" style="4" customWidth="1"/>
    <col min="7966" max="8198" width="9.140625" style="4"/>
    <col min="8199" max="8199" width="4.5703125" style="4" customWidth="1"/>
    <col min="8200" max="8200" width="39.7109375" style="4" customWidth="1"/>
    <col min="8201" max="8201" width="8.28515625" style="4" customWidth="1"/>
    <col min="8202" max="8210" width="9" style="4" hidden="1" customWidth="1"/>
    <col min="8211" max="8211" width="8.28515625" style="4" customWidth="1"/>
    <col min="8212" max="8212" width="8.7109375" style="4" customWidth="1"/>
    <col min="8213" max="8213" width="9.28515625" style="4" customWidth="1"/>
    <col min="8214" max="8214" width="9.140625" style="4" customWidth="1"/>
    <col min="8215" max="8215" width="9.5703125" style="4" customWidth="1"/>
    <col min="8216" max="8218" width="8.85546875" style="4" customWidth="1"/>
    <col min="8219" max="8220" width="14.7109375" style="4" customWidth="1"/>
    <col min="8221" max="8221" width="9.42578125" style="4" customWidth="1"/>
    <col min="8222" max="8454" width="9.140625" style="4"/>
    <col min="8455" max="8455" width="4.5703125" style="4" customWidth="1"/>
    <col min="8456" max="8456" width="39.7109375" style="4" customWidth="1"/>
    <col min="8457" max="8457" width="8.28515625" style="4" customWidth="1"/>
    <col min="8458" max="8466" width="9" style="4" hidden="1" customWidth="1"/>
    <col min="8467" max="8467" width="8.28515625" style="4" customWidth="1"/>
    <col min="8468" max="8468" width="8.7109375" style="4" customWidth="1"/>
    <col min="8469" max="8469" width="9.28515625" style="4" customWidth="1"/>
    <col min="8470" max="8470" width="9.140625" style="4" customWidth="1"/>
    <col min="8471" max="8471" width="9.5703125" style="4" customWidth="1"/>
    <col min="8472" max="8474" width="8.85546875" style="4" customWidth="1"/>
    <col min="8475" max="8476" width="14.7109375" style="4" customWidth="1"/>
    <col min="8477" max="8477" width="9.42578125" style="4" customWidth="1"/>
    <col min="8478" max="8710" width="9.140625" style="4"/>
    <col min="8711" max="8711" width="4.5703125" style="4" customWidth="1"/>
    <col min="8712" max="8712" width="39.7109375" style="4" customWidth="1"/>
    <col min="8713" max="8713" width="8.28515625" style="4" customWidth="1"/>
    <col min="8714" max="8722" width="9" style="4" hidden="1" customWidth="1"/>
    <col min="8723" max="8723" width="8.28515625" style="4" customWidth="1"/>
    <col min="8724" max="8724" width="8.7109375" style="4" customWidth="1"/>
    <col min="8725" max="8725" width="9.28515625" style="4" customWidth="1"/>
    <col min="8726" max="8726" width="9.140625" style="4" customWidth="1"/>
    <col min="8727" max="8727" width="9.5703125" style="4" customWidth="1"/>
    <col min="8728" max="8730" width="8.85546875" style="4" customWidth="1"/>
    <col min="8731" max="8732" width="14.7109375" style="4" customWidth="1"/>
    <col min="8733" max="8733" width="9.42578125" style="4" customWidth="1"/>
    <col min="8734" max="8966" width="9.140625" style="4"/>
    <col min="8967" max="8967" width="4.5703125" style="4" customWidth="1"/>
    <col min="8968" max="8968" width="39.7109375" style="4" customWidth="1"/>
    <col min="8969" max="8969" width="8.28515625" style="4" customWidth="1"/>
    <col min="8970" max="8978" width="9" style="4" hidden="1" customWidth="1"/>
    <col min="8979" max="8979" width="8.28515625" style="4" customWidth="1"/>
    <col min="8980" max="8980" width="8.7109375" style="4" customWidth="1"/>
    <col min="8981" max="8981" width="9.28515625" style="4" customWidth="1"/>
    <col min="8982" max="8982" width="9.140625" style="4" customWidth="1"/>
    <col min="8983" max="8983" width="9.5703125" style="4" customWidth="1"/>
    <col min="8984" max="8986" width="8.85546875" style="4" customWidth="1"/>
    <col min="8987" max="8988" width="14.7109375" style="4" customWidth="1"/>
    <col min="8989" max="8989" width="9.42578125" style="4" customWidth="1"/>
    <col min="8990" max="9222" width="9.140625" style="4"/>
    <col min="9223" max="9223" width="4.5703125" style="4" customWidth="1"/>
    <col min="9224" max="9224" width="39.7109375" style="4" customWidth="1"/>
    <col min="9225" max="9225" width="8.28515625" style="4" customWidth="1"/>
    <col min="9226" max="9234" width="9" style="4" hidden="1" customWidth="1"/>
    <col min="9235" max="9235" width="8.28515625" style="4" customWidth="1"/>
    <col min="9236" max="9236" width="8.7109375" style="4" customWidth="1"/>
    <col min="9237" max="9237" width="9.28515625" style="4" customWidth="1"/>
    <col min="9238" max="9238" width="9.140625" style="4" customWidth="1"/>
    <col min="9239" max="9239" width="9.5703125" style="4" customWidth="1"/>
    <col min="9240" max="9242" width="8.85546875" style="4" customWidth="1"/>
    <col min="9243" max="9244" width="14.7109375" style="4" customWidth="1"/>
    <col min="9245" max="9245" width="9.42578125" style="4" customWidth="1"/>
    <col min="9246" max="9478" width="9.140625" style="4"/>
    <col min="9479" max="9479" width="4.5703125" style="4" customWidth="1"/>
    <col min="9480" max="9480" width="39.7109375" style="4" customWidth="1"/>
    <col min="9481" max="9481" width="8.28515625" style="4" customWidth="1"/>
    <col min="9482" max="9490" width="9" style="4" hidden="1" customWidth="1"/>
    <col min="9491" max="9491" width="8.28515625" style="4" customWidth="1"/>
    <col min="9492" max="9492" width="8.7109375" style="4" customWidth="1"/>
    <col min="9493" max="9493" width="9.28515625" style="4" customWidth="1"/>
    <col min="9494" max="9494" width="9.140625" style="4" customWidth="1"/>
    <col min="9495" max="9495" width="9.5703125" style="4" customWidth="1"/>
    <col min="9496" max="9498" width="8.85546875" style="4" customWidth="1"/>
    <col min="9499" max="9500" width="14.7109375" style="4" customWidth="1"/>
    <col min="9501" max="9501" width="9.42578125" style="4" customWidth="1"/>
    <col min="9502" max="9734" width="9.140625" style="4"/>
    <col min="9735" max="9735" width="4.5703125" style="4" customWidth="1"/>
    <col min="9736" max="9736" width="39.7109375" style="4" customWidth="1"/>
    <col min="9737" max="9737" width="8.28515625" style="4" customWidth="1"/>
    <col min="9738" max="9746" width="9" style="4" hidden="1" customWidth="1"/>
    <col min="9747" max="9747" width="8.28515625" style="4" customWidth="1"/>
    <col min="9748" max="9748" width="8.7109375" style="4" customWidth="1"/>
    <col min="9749" max="9749" width="9.28515625" style="4" customWidth="1"/>
    <col min="9750" max="9750" width="9.140625" style="4" customWidth="1"/>
    <col min="9751" max="9751" width="9.5703125" style="4" customWidth="1"/>
    <col min="9752" max="9754" width="8.85546875" style="4" customWidth="1"/>
    <col min="9755" max="9756" width="14.7109375" style="4" customWidth="1"/>
    <col min="9757" max="9757" width="9.42578125" style="4" customWidth="1"/>
    <col min="9758" max="9990" width="9.140625" style="4"/>
    <col min="9991" max="9991" width="4.5703125" style="4" customWidth="1"/>
    <col min="9992" max="9992" width="39.7109375" style="4" customWidth="1"/>
    <col min="9993" max="9993" width="8.28515625" style="4" customWidth="1"/>
    <col min="9994" max="10002" width="9" style="4" hidden="1" customWidth="1"/>
    <col min="10003" max="10003" width="8.28515625" style="4" customWidth="1"/>
    <col min="10004" max="10004" width="8.7109375" style="4" customWidth="1"/>
    <col min="10005" max="10005" width="9.28515625" style="4" customWidth="1"/>
    <col min="10006" max="10006" width="9.140625" style="4" customWidth="1"/>
    <col min="10007" max="10007" width="9.5703125" style="4" customWidth="1"/>
    <col min="10008" max="10010" width="8.85546875" style="4" customWidth="1"/>
    <col min="10011" max="10012" width="14.7109375" style="4" customWidth="1"/>
    <col min="10013" max="10013" width="9.42578125" style="4" customWidth="1"/>
    <col min="10014" max="10246" width="9.140625" style="4"/>
    <col min="10247" max="10247" width="4.5703125" style="4" customWidth="1"/>
    <col min="10248" max="10248" width="39.7109375" style="4" customWidth="1"/>
    <col min="10249" max="10249" width="8.28515625" style="4" customWidth="1"/>
    <col min="10250" max="10258" width="9" style="4" hidden="1" customWidth="1"/>
    <col min="10259" max="10259" width="8.28515625" style="4" customWidth="1"/>
    <col min="10260" max="10260" width="8.7109375" style="4" customWidth="1"/>
    <col min="10261" max="10261" width="9.28515625" style="4" customWidth="1"/>
    <col min="10262" max="10262" width="9.140625" style="4" customWidth="1"/>
    <col min="10263" max="10263" width="9.5703125" style="4" customWidth="1"/>
    <col min="10264" max="10266" width="8.85546875" style="4" customWidth="1"/>
    <col min="10267" max="10268" width="14.7109375" style="4" customWidth="1"/>
    <col min="10269" max="10269" width="9.42578125" style="4" customWidth="1"/>
    <col min="10270" max="10502" width="9.140625" style="4"/>
    <col min="10503" max="10503" width="4.5703125" style="4" customWidth="1"/>
    <col min="10504" max="10504" width="39.7109375" style="4" customWidth="1"/>
    <col min="10505" max="10505" width="8.28515625" style="4" customWidth="1"/>
    <col min="10506" max="10514" width="9" style="4" hidden="1" customWidth="1"/>
    <col min="10515" max="10515" width="8.28515625" style="4" customWidth="1"/>
    <col min="10516" max="10516" width="8.7109375" style="4" customWidth="1"/>
    <col min="10517" max="10517" width="9.28515625" style="4" customWidth="1"/>
    <col min="10518" max="10518" width="9.140625" style="4" customWidth="1"/>
    <col min="10519" max="10519" width="9.5703125" style="4" customWidth="1"/>
    <col min="10520" max="10522" width="8.85546875" style="4" customWidth="1"/>
    <col min="10523" max="10524" width="14.7109375" style="4" customWidth="1"/>
    <col min="10525" max="10525" width="9.42578125" style="4" customWidth="1"/>
    <col min="10526" max="10758" width="9.140625" style="4"/>
    <col min="10759" max="10759" width="4.5703125" style="4" customWidth="1"/>
    <col min="10760" max="10760" width="39.7109375" style="4" customWidth="1"/>
    <col min="10761" max="10761" width="8.28515625" style="4" customWidth="1"/>
    <col min="10762" max="10770" width="9" style="4" hidden="1" customWidth="1"/>
    <col min="10771" max="10771" width="8.28515625" style="4" customWidth="1"/>
    <col min="10772" max="10772" width="8.7109375" style="4" customWidth="1"/>
    <col min="10773" max="10773" width="9.28515625" style="4" customWidth="1"/>
    <col min="10774" max="10774" width="9.140625" style="4" customWidth="1"/>
    <col min="10775" max="10775" width="9.5703125" style="4" customWidth="1"/>
    <col min="10776" max="10778" width="8.85546875" style="4" customWidth="1"/>
    <col min="10779" max="10780" width="14.7109375" style="4" customWidth="1"/>
    <col min="10781" max="10781" width="9.42578125" style="4" customWidth="1"/>
    <col min="10782" max="11014" width="9.140625" style="4"/>
    <col min="11015" max="11015" width="4.5703125" style="4" customWidth="1"/>
    <col min="11016" max="11016" width="39.7109375" style="4" customWidth="1"/>
    <col min="11017" max="11017" width="8.28515625" style="4" customWidth="1"/>
    <col min="11018" max="11026" width="9" style="4" hidden="1" customWidth="1"/>
    <col min="11027" max="11027" width="8.28515625" style="4" customWidth="1"/>
    <col min="11028" max="11028" width="8.7109375" style="4" customWidth="1"/>
    <col min="11029" max="11029" width="9.28515625" style="4" customWidth="1"/>
    <col min="11030" max="11030" width="9.140625" style="4" customWidth="1"/>
    <col min="11031" max="11031" width="9.5703125" style="4" customWidth="1"/>
    <col min="11032" max="11034" width="8.85546875" style="4" customWidth="1"/>
    <col min="11035" max="11036" width="14.7109375" style="4" customWidth="1"/>
    <col min="11037" max="11037" width="9.42578125" style="4" customWidth="1"/>
    <col min="11038" max="11270" width="9.140625" style="4"/>
    <col min="11271" max="11271" width="4.5703125" style="4" customWidth="1"/>
    <col min="11272" max="11272" width="39.7109375" style="4" customWidth="1"/>
    <col min="11273" max="11273" width="8.28515625" style="4" customWidth="1"/>
    <col min="11274" max="11282" width="9" style="4" hidden="1" customWidth="1"/>
    <col min="11283" max="11283" width="8.28515625" style="4" customWidth="1"/>
    <col min="11284" max="11284" width="8.7109375" style="4" customWidth="1"/>
    <col min="11285" max="11285" width="9.28515625" style="4" customWidth="1"/>
    <col min="11286" max="11286" width="9.140625" style="4" customWidth="1"/>
    <col min="11287" max="11287" width="9.5703125" style="4" customWidth="1"/>
    <col min="11288" max="11290" width="8.85546875" style="4" customWidth="1"/>
    <col min="11291" max="11292" width="14.7109375" style="4" customWidth="1"/>
    <col min="11293" max="11293" width="9.42578125" style="4" customWidth="1"/>
    <col min="11294" max="11526" width="9.140625" style="4"/>
    <col min="11527" max="11527" width="4.5703125" style="4" customWidth="1"/>
    <col min="11528" max="11528" width="39.7109375" style="4" customWidth="1"/>
    <col min="11529" max="11529" width="8.28515625" style="4" customWidth="1"/>
    <col min="11530" max="11538" width="9" style="4" hidden="1" customWidth="1"/>
    <col min="11539" max="11539" width="8.28515625" style="4" customWidth="1"/>
    <col min="11540" max="11540" width="8.7109375" style="4" customWidth="1"/>
    <col min="11541" max="11541" width="9.28515625" style="4" customWidth="1"/>
    <col min="11542" max="11542" width="9.140625" style="4" customWidth="1"/>
    <col min="11543" max="11543" width="9.5703125" style="4" customWidth="1"/>
    <col min="11544" max="11546" width="8.85546875" style="4" customWidth="1"/>
    <col min="11547" max="11548" width="14.7109375" style="4" customWidth="1"/>
    <col min="11549" max="11549" width="9.42578125" style="4" customWidth="1"/>
    <col min="11550" max="11782" width="9.140625" style="4"/>
    <col min="11783" max="11783" width="4.5703125" style="4" customWidth="1"/>
    <col min="11784" max="11784" width="39.7109375" style="4" customWidth="1"/>
    <col min="11785" max="11785" width="8.28515625" style="4" customWidth="1"/>
    <col min="11786" max="11794" width="9" style="4" hidden="1" customWidth="1"/>
    <col min="11795" max="11795" width="8.28515625" style="4" customWidth="1"/>
    <col min="11796" max="11796" width="8.7109375" style="4" customWidth="1"/>
    <col min="11797" max="11797" width="9.28515625" style="4" customWidth="1"/>
    <col min="11798" max="11798" width="9.140625" style="4" customWidth="1"/>
    <col min="11799" max="11799" width="9.5703125" style="4" customWidth="1"/>
    <col min="11800" max="11802" width="8.85546875" style="4" customWidth="1"/>
    <col min="11803" max="11804" width="14.7109375" style="4" customWidth="1"/>
    <col min="11805" max="11805" width="9.42578125" style="4" customWidth="1"/>
    <col min="11806" max="12038" width="9.140625" style="4"/>
    <col min="12039" max="12039" width="4.5703125" style="4" customWidth="1"/>
    <col min="12040" max="12040" width="39.7109375" style="4" customWidth="1"/>
    <col min="12041" max="12041" width="8.28515625" style="4" customWidth="1"/>
    <col min="12042" max="12050" width="9" style="4" hidden="1" customWidth="1"/>
    <col min="12051" max="12051" width="8.28515625" style="4" customWidth="1"/>
    <col min="12052" max="12052" width="8.7109375" style="4" customWidth="1"/>
    <col min="12053" max="12053" width="9.28515625" style="4" customWidth="1"/>
    <col min="12054" max="12054" width="9.140625" style="4" customWidth="1"/>
    <col min="12055" max="12055" width="9.5703125" style="4" customWidth="1"/>
    <col min="12056" max="12058" width="8.85546875" style="4" customWidth="1"/>
    <col min="12059" max="12060" width="14.7109375" style="4" customWidth="1"/>
    <col min="12061" max="12061" width="9.42578125" style="4" customWidth="1"/>
    <col min="12062" max="12294" width="9.140625" style="4"/>
    <col min="12295" max="12295" width="4.5703125" style="4" customWidth="1"/>
    <col min="12296" max="12296" width="39.7109375" style="4" customWidth="1"/>
    <col min="12297" max="12297" width="8.28515625" style="4" customWidth="1"/>
    <col min="12298" max="12306" width="9" style="4" hidden="1" customWidth="1"/>
    <col min="12307" max="12307" width="8.28515625" style="4" customWidth="1"/>
    <col min="12308" max="12308" width="8.7109375" style="4" customWidth="1"/>
    <col min="12309" max="12309" width="9.28515625" style="4" customWidth="1"/>
    <col min="12310" max="12310" width="9.140625" style="4" customWidth="1"/>
    <col min="12311" max="12311" width="9.5703125" style="4" customWidth="1"/>
    <col min="12312" max="12314" width="8.85546875" style="4" customWidth="1"/>
    <col min="12315" max="12316" width="14.7109375" style="4" customWidth="1"/>
    <col min="12317" max="12317" width="9.42578125" style="4" customWidth="1"/>
    <col min="12318" max="12550" width="9.140625" style="4"/>
    <col min="12551" max="12551" width="4.5703125" style="4" customWidth="1"/>
    <col min="12552" max="12552" width="39.7109375" style="4" customWidth="1"/>
    <col min="12553" max="12553" width="8.28515625" style="4" customWidth="1"/>
    <col min="12554" max="12562" width="9" style="4" hidden="1" customWidth="1"/>
    <col min="12563" max="12563" width="8.28515625" style="4" customWidth="1"/>
    <col min="12564" max="12564" width="8.7109375" style="4" customWidth="1"/>
    <col min="12565" max="12565" width="9.28515625" style="4" customWidth="1"/>
    <col min="12566" max="12566" width="9.140625" style="4" customWidth="1"/>
    <col min="12567" max="12567" width="9.5703125" style="4" customWidth="1"/>
    <col min="12568" max="12570" width="8.85546875" style="4" customWidth="1"/>
    <col min="12571" max="12572" width="14.7109375" style="4" customWidth="1"/>
    <col min="12573" max="12573" width="9.42578125" style="4" customWidth="1"/>
    <col min="12574" max="12806" width="9.140625" style="4"/>
    <col min="12807" max="12807" width="4.5703125" style="4" customWidth="1"/>
    <col min="12808" max="12808" width="39.7109375" style="4" customWidth="1"/>
    <col min="12809" max="12809" width="8.28515625" style="4" customWidth="1"/>
    <col min="12810" max="12818" width="9" style="4" hidden="1" customWidth="1"/>
    <col min="12819" max="12819" width="8.28515625" style="4" customWidth="1"/>
    <col min="12820" max="12820" width="8.7109375" style="4" customWidth="1"/>
    <col min="12821" max="12821" width="9.28515625" style="4" customWidth="1"/>
    <col min="12822" max="12822" width="9.140625" style="4" customWidth="1"/>
    <col min="12823" max="12823" width="9.5703125" style="4" customWidth="1"/>
    <col min="12824" max="12826" width="8.85546875" style="4" customWidth="1"/>
    <col min="12827" max="12828" width="14.7109375" style="4" customWidth="1"/>
    <col min="12829" max="12829" width="9.42578125" style="4" customWidth="1"/>
    <col min="12830" max="13062" width="9.140625" style="4"/>
    <col min="13063" max="13063" width="4.5703125" style="4" customWidth="1"/>
    <col min="13064" max="13064" width="39.7109375" style="4" customWidth="1"/>
    <col min="13065" max="13065" width="8.28515625" style="4" customWidth="1"/>
    <col min="13066" max="13074" width="9" style="4" hidden="1" customWidth="1"/>
    <col min="13075" max="13075" width="8.28515625" style="4" customWidth="1"/>
    <col min="13076" max="13076" width="8.7109375" style="4" customWidth="1"/>
    <col min="13077" max="13077" width="9.28515625" style="4" customWidth="1"/>
    <col min="13078" max="13078" width="9.140625" style="4" customWidth="1"/>
    <col min="13079" max="13079" width="9.5703125" style="4" customWidth="1"/>
    <col min="13080" max="13082" width="8.85546875" style="4" customWidth="1"/>
    <col min="13083" max="13084" width="14.7109375" style="4" customWidth="1"/>
    <col min="13085" max="13085" width="9.42578125" style="4" customWidth="1"/>
    <col min="13086" max="13318" width="9.140625" style="4"/>
    <col min="13319" max="13319" width="4.5703125" style="4" customWidth="1"/>
    <col min="13320" max="13320" width="39.7109375" style="4" customWidth="1"/>
    <col min="13321" max="13321" width="8.28515625" style="4" customWidth="1"/>
    <col min="13322" max="13330" width="9" style="4" hidden="1" customWidth="1"/>
    <col min="13331" max="13331" width="8.28515625" style="4" customWidth="1"/>
    <col min="13332" max="13332" width="8.7109375" style="4" customWidth="1"/>
    <col min="13333" max="13333" width="9.28515625" style="4" customWidth="1"/>
    <col min="13334" max="13334" width="9.140625" style="4" customWidth="1"/>
    <col min="13335" max="13335" width="9.5703125" style="4" customWidth="1"/>
    <col min="13336" max="13338" width="8.85546875" style="4" customWidth="1"/>
    <col min="13339" max="13340" width="14.7109375" style="4" customWidth="1"/>
    <col min="13341" max="13341" width="9.42578125" style="4" customWidth="1"/>
    <col min="13342" max="13574" width="9.140625" style="4"/>
    <col min="13575" max="13575" width="4.5703125" style="4" customWidth="1"/>
    <col min="13576" max="13576" width="39.7109375" style="4" customWidth="1"/>
    <col min="13577" max="13577" width="8.28515625" style="4" customWidth="1"/>
    <col min="13578" max="13586" width="9" style="4" hidden="1" customWidth="1"/>
    <col min="13587" max="13587" width="8.28515625" style="4" customWidth="1"/>
    <col min="13588" max="13588" width="8.7109375" style="4" customWidth="1"/>
    <col min="13589" max="13589" width="9.28515625" style="4" customWidth="1"/>
    <col min="13590" max="13590" width="9.140625" style="4" customWidth="1"/>
    <col min="13591" max="13591" width="9.5703125" style="4" customWidth="1"/>
    <col min="13592" max="13594" width="8.85546875" style="4" customWidth="1"/>
    <col min="13595" max="13596" width="14.7109375" style="4" customWidth="1"/>
    <col min="13597" max="13597" width="9.42578125" style="4" customWidth="1"/>
    <col min="13598" max="13830" width="9.140625" style="4"/>
    <col min="13831" max="13831" width="4.5703125" style="4" customWidth="1"/>
    <col min="13832" max="13832" width="39.7109375" style="4" customWidth="1"/>
    <col min="13833" max="13833" width="8.28515625" style="4" customWidth="1"/>
    <col min="13834" max="13842" width="9" style="4" hidden="1" customWidth="1"/>
    <col min="13843" max="13843" width="8.28515625" style="4" customWidth="1"/>
    <col min="13844" max="13844" width="8.7109375" style="4" customWidth="1"/>
    <col min="13845" max="13845" width="9.28515625" style="4" customWidth="1"/>
    <col min="13846" max="13846" width="9.140625" style="4" customWidth="1"/>
    <col min="13847" max="13847" width="9.5703125" style="4" customWidth="1"/>
    <col min="13848" max="13850" width="8.85546875" style="4" customWidth="1"/>
    <col min="13851" max="13852" width="14.7109375" style="4" customWidth="1"/>
    <col min="13853" max="13853" width="9.42578125" style="4" customWidth="1"/>
    <col min="13854" max="14086" width="9.140625" style="4"/>
    <col min="14087" max="14087" width="4.5703125" style="4" customWidth="1"/>
    <col min="14088" max="14088" width="39.7109375" style="4" customWidth="1"/>
    <col min="14089" max="14089" width="8.28515625" style="4" customWidth="1"/>
    <col min="14090" max="14098" width="9" style="4" hidden="1" customWidth="1"/>
    <col min="14099" max="14099" width="8.28515625" style="4" customWidth="1"/>
    <col min="14100" max="14100" width="8.7109375" style="4" customWidth="1"/>
    <col min="14101" max="14101" width="9.28515625" style="4" customWidth="1"/>
    <col min="14102" max="14102" width="9.140625" style="4" customWidth="1"/>
    <col min="14103" max="14103" width="9.5703125" style="4" customWidth="1"/>
    <col min="14104" max="14106" width="8.85546875" style="4" customWidth="1"/>
    <col min="14107" max="14108" width="14.7109375" style="4" customWidth="1"/>
    <col min="14109" max="14109" width="9.42578125" style="4" customWidth="1"/>
    <col min="14110" max="14342" width="9.140625" style="4"/>
    <col min="14343" max="14343" width="4.5703125" style="4" customWidth="1"/>
    <col min="14344" max="14344" width="39.7109375" style="4" customWidth="1"/>
    <col min="14345" max="14345" width="8.28515625" style="4" customWidth="1"/>
    <col min="14346" max="14354" width="9" style="4" hidden="1" customWidth="1"/>
    <col min="14355" max="14355" width="8.28515625" style="4" customWidth="1"/>
    <col min="14356" max="14356" width="8.7109375" style="4" customWidth="1"/>
    <col min="14357" max="14357" width="9.28515625" style="4" customWidth="1"/>
    <col min="14358" max="14358" width="9.140625" style="4" customWidth="1"/>
    <col min="14359" max="14359" width="9.5703125" style="4" customWidth="1"/>
    <col min="14360" max="14362" width="8.85546875" style="4" customWidth="1"/>
    <col min="14363" max="14364" width="14.7109375" style="4" customWidth="1"/>
    <col min="14365" max="14365" width="9.42578125" style="4" customWidth="1"/>
    <col min="14366" max="14598" width="9.140625" style="4"/>
    <col min="14599" max="14599" width="4.5703125" style="4" customWidth="1"/>
    <col min="14600" max="14600" width="39.7109375" style="4" customWidth="1"/>
    <col min="14601" max="14601" width="8.28515625" style="4" customWidth="1"/>
    <col min="14602" max="14610" width="9" style="4" hidden="1" customWidth="1"/>
    <col min="14611" max="14611" width="8.28515625" style="4" customWidth="1"/>
    <col min="14612" max="14612" width="8.7109375" style="4" customWidth="1"/>
    <col min="14613" max="14613" width="9.28515625" style="4" customWidth="1"/>
    <col min="14614" max="14614" width="9.140625" style="4" customWidth="1"/>
    <col min="14615" max="14615" width="9.5703125" style="4" customWidth="1"/>
    <col min="14616" max="14618" width="8.85546875" style="4" customWidth="1"/>
    <col min="14619" max="14620" width="14.7109375" style="4" customWidth="1"/>
    <col min="14621" max="14621" width="9.42578125" style="4" customWidth="1"/>
    <col min="14622" max="14854" width="9.140625" style="4"/>
    <col min="14855" max="14855" width="4.5703125" style="4" customWidth="1"/>
    <col min="14856" max="14856" width="39.7109375" style="4" customWidth="1"/>
    <col min="14857" max="14857" width="8.28515625" style="4" customWidth="1"/>
    <col min="14858" max="14866" width="9" style="4" hidden="1" customWidth="1"/>
    <col min="14867" max="14867" width="8.28515625" style="4" customWidth="1"/>
    <col min="14868" max="14868" width="8.7109375" style="4" customWidth="1"/>
    <col min="14869" max="14869" width="9.28515625" style="4" customWidth="1"/>
    <col min="14870" max="14870" width="9.140625" style="4" customWidth="1"/>
    <col min="14871" max="14871" width="9.5703125" style="4" customWidth="1"/>
    <col min="14872" max="14874" width="8.85546875" style="4" customWidth="1"/>
    <col min="14875" max="14876" width="14.7109375" style="4" customWidth="1"/>
    <col min="14877" max="14877" width="9.42578125" style="4" customWidth="1"/>
    <col min="14878" max="15110" width="9.140625" style="4"/>
    <col min="15111" max="15111" width="4.5703125" style="4" customWidth="1"/>
    <col min="15112" max="15112" width="39.7109375" style="4" customWidth="1"/>
    <col min="15113" max="15113" width="8.28515625" style="4" customWidth="1"/>
    <col min="15114" max="15122" width="9" style="4" hidden="1" customWidth="1"/>
    <col min="15123" max="15123" width="8.28515625" style="4" customWidth="1"/>
    <col min="15124" max="15124" width="8.7109375" style="4" customWidth="1"/>
    <col min="15125" max="15125" width="9.28515625" style="4" customWidth="1"/>
    <col min="15126" max="15126" width="9.140625" style="4" customWidth="1"/>
    <col min="15127" max="15127" width="9.5703125" style="4" customWidth="1"/>
    <col min="15128" max="15130" width="8.85546875" style="4" customWidth="1"/>
    <col min="15131" max="15132" width="14.7109375" style="4" customWidth="1"/>
    <col min="15133" max="15133" width="9.42578125" style="4" customWidth="1"/>
    <col min="15134" max="15366" width="9.140625" style="4"/>
    <col min="15367" max="15367" width="4.5703125" style="4" customWidth="1"/>
    <col min="15368" max="15368" width="39.7109375" style="4" customWidth="1"/>
    <col min="15369" max="15369" width="8.28515625" style="4" customWidth="1"/>
    <col min="15370" max="15378" width="9" style="4" hidden="1" customWidth="1"/>
    <col min="15379" max="15379" width="8.28515625" style="4" customWidth="1"/>
    <col min="15380" max="15380" width="8.7109375" style="4" customWidth="1"/>
    <col min="15381" max="15381" width="9.28515625" style="4" customWidth="1"/>
    <col min="15382" max="15382" width="9.140625" style="4" customWidth="1"/>
    <col min="15383" max="15383" width="9.5703125" style="4" customWidth="1"/>
    <col min="15384" max="15386" width="8.85546875" style="4" customWidth="1"/>
    <col min="15387" max="15388" width="14.7109375" style="4" customWidth="1"/>
    <col min="15389" max="15389" width="9.42578125" style="4" customWidth="1"/>
    <col min="15390" max="15622" width="9.140625" style="4"/>
    <col min="15623" max="15623" width="4.5703125" style="4" customWidth="1"/>
    <col min="15624" max="15624" width="39.7109375" style="4" customWidth="1"/>
    <col min="15625" max="15625" width="8.28515625" style="4" customWidth="1"/>
    <col min="15626" max="15634" width="9" style="4" hidden="1" customWidth="1"/>
    <col min="15635" max="15635" width="8.28515625" style="4" customWidth="1"/>
    <col min="15636" max="15636" width="8.7109375" style="4" customWidth="1"/>
    <col min="15637" max="15637" width="9.28515625" style="4" customWidth="1"/>
    <col min="15638" max="15638" width="9.140625" style="4" customWidth="1"/>
    <col min="15639" max="15639" width="9.5703125" style="4" customWidth="1"/>
    <col min="15640" max="15642" width="8.85546875" style="4" customWidth="1"/>
    <col min="15643" max="15644" width="14.7109375" style="4" customWidth="1"/>
    <col min="15645" max="15645" width="9.42578125" style="4" customWidth="1"/>
    <col min="15646" max="15878" width="9.140625" style="4"/>
    <col min="15879" max="15879" width="4.5703125" style="4" customWidth="1"/>
    <col min="15880" max="15880" width="39.7109375" style="4" customWidth="1"/>
    <col min="15881" max="15881" width="8.28515625" style="4" customWidth="1"/>
    <col min="15882" max="15890" width="9" style="4" hidden="1" customWidth="1"/>
    <col min="15891" max="15891" width="8.28515625" style="4" customWidth="1"/>
    <col min="15892" max="15892" width="8.7109375" style="4" customWidth="1"/>
    <col min="15893" max="15893" width="9.28515625" style="4" customWidth="1"/>
    <col min="15894" max="15894" width="9.140625" style="4" customWidth="1"/>
    <col min="15895" max="15895" width="9.5703125" style="4" customWidth="1"/>
    <col min="15896" max="15898" width="8.85546875" style="4" customWidth="1"/>
    <col min="15899" max="15900" width="14.7109375" style="4" customWidth="1"/>
    <col min="15901" max="15901" width="9.42578125" style="4" customWidth="1"/>
    <col min="15902" max="16134" width="9.140625" style="4"/>
    <col min="16135" max="16135" width="4.5703125" style="4" customWidth="1"/>
    <col min="16136" max="16136" width="39.7109375" style="4" customWidth="1"/>
    <col min="16137" max="16137" width="8.28515625" style="4" customWidth="1"/>
    <col min="16138" max="16146" width="9" style="4" hidden="1" customWidth="1"/>
    <col min="16147" max="16147" width="8.28515625" style="4" customWidth="1"/>
    <col min="16148" max="16148" width="8.7109375" style="4" customWidth="1"/>
    <col min="16149" max="16149" width="9.28515625" style="4" customWidth="1"/>
    <col min="16150" max="16150" width="9.140625" style="4" customWidth="1"/>
    <col min="16151" max="16151" width="9.5703125" style="4" customWidth="1"/>
    <col min="16152" max="16154" width="8.85546875" style="4" customWidth="1"/>
    <col min="16155" max="16156" width="14.7109375" style="4" customWidth="1"/>
    <col min="16157" max="16157" width="9.42578125" style="4" customWidth="1"/>
    <col min="16158" max="16384" width="9.140625" style="4"/>
  </cols>
  <sheetData>
    <row r="2" spans="1:34" ht="16.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4" ht="16.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40"/>
      <c r="AH3" s="40"/>
    </row>
    <row r="4" spans="1:34" ht="16.5" customHeight="1">
      <c r="A4" s="98"/>
      <c r="B4" s="105" t="s">
        <v>2</v>
      </c>
      <c r="C4" s="77" t="s">
        <v>3</v>
      </c>
      <c r="D4" s="78"/>
      <c r="E4" s="78"/>
      <c r="F4" s="78"/>
      <c r="G4" s="77" t="s">
        <v>4</v>
      </c>
      <c r="H4" s="78"/>
      <c r="I4" s="78"/>
      <c r="J4" s="78"/>
      <c r="K4" s="79" t="s">
        <v>5</v>
      </c>
      <c r="L4" s="80"/>
      <c r="M4" s="80"/>
      <c r="N4" s="81"/>
      <c r="O4" s="79" t="s">
        <v>6</v>
      </c>
      <c r="P4" s="80"/>
      <c r="Q4" s="80"/>
      <c r="R4" s="80"/>
      <c r="S4" s="79" t="s">
        <v>7</v>
      </c>
      <c r="T4" s="80"/>
      <c r="U4" s="80"/>
      <c r="V4" s="80"/>
      <c r="W4" s="79" t="s">
        <v>8</v>
      </c>
      <c r="X4" s="80"/>
      <c r="Y4" s="80"/>
      <c r="Z4" s="81"/>
      <c r="AA4" s="79" t="s">
        <v>9</v>
      </c>
      <c r="AB4" s="80"/>
      <c r="AC4" s="80"/>
      <c r="AD4" s="81"/>
      <c r="AE4" s="82" t="s">
        <v>10</v>
      </c>
      <c r="AF4" s="83"/>
      <c r="AG4" s="83"/>
      <c r="AH4" s="84"/>
    </row>
    <row r="5" spans="1:34" ht="16.5" customHeight="1">
      <c r="A5" s="99"/>
      <c r="B5" s="106"/>
      <c r="C5" s="7" t="s">
        <v>11</v>
      </c>
      <c r="D5" s="8" t="s">
        <v>12</v>
      </c>
      <c r="E5" s="8" t="s">
        <v>13</v>
      </c>
      <c r="F5" s="3" t="s">
        <v>14</v>
      </c>
      <c r="G5" s="7" t="s">
        <v>11</v>
      </c>
      <c r="H5" s="8" t="s">
        <v>12</v>
      </c>
      <c r="I5" s="8" t="s">
        <v>13</v>
      </c>
      <c r="J5" s="3" t="s">
        <v>14</v>
      </c>
      <c r="K5" s="7" t="s">
        <v>11</v>
      </c>
      <c r="L5" s="8" t="s">
        <v>12</v>
      </c>
      <c r="M5" s="8" t="s">
        <v>13</v>
      </c>
      <c r="N5" s="3" t="s">
        <v>14</v>
      </c>
      <c r="O5" s="7" t="s">
        <v>11</v>
      </c>
      <c r="P5" s="8" t="s">
        <v>12</v>
      </c>
      <c r="Q5" s="8" t="s">
        <v>13</v>
      </c>
      <c r="R5" s="3" t="s">
        <v>14</v>
      </c>
      <c r="S5" s="7" t="s">
        <v>11</v>
      </c>
      <c r="T5" s="8" t="s">
        <v>12</v>
      </c>
      <c r="U5" s="8" t="s">
        <v>13</v>
      </c>
      <c r="V5" s="3" t="s">
        <v>14</v>
      </c>
      <c r="W5" s="8" t="s">
        <v>11</v>
      </c>
      <c r="X5" s="8" t="s">
        <v>12</v>
      </c>
      <c r="Y5" s="8" t="s">
        <v>13</v>
      </c>
      <c r="Z5" s="3" t="s">
        <v>14</v>
      </c>
      <c r="AA5" s="8" t="s">
        <v>11</v>
      </c>
      <c r="AB5" s="8" t="s">
        <v>12</v>
      </c>
      <c r="AC5" s="8" t="s">
        <v>13</v>
      </c>
      <c r="AD5" s="3" t="s">
        <v>14</v>
      </c>
      <c r="AE5" s="8" t="s">
        <v>11</v>
      </c>
      <c r="AF5" s="8" t="s">
        <v>12</v>
      </c>
      <c r="AG5" s="8" t="s">
        <v>13</v>
      </c>
      <c r="AH5" s="41" t="s">
        <v>14</v>
      </c>
    </row>
    <row r="6" spans="1:34" ht="16.5" customHeight="1">
      <c r="A6" s="84"/>
      <c r="B6" s="107"/>
      <c r="C6" s="7" t="s">
        <v>15</v>
      </c>
      <c r="D6" s="7" t="s">
        <v>16</v>
      </c>
      <c r="E6" s="7" t="s">
        <v>17</v>
      </c>
      <c r="F6" s="7" t="s">
        <v>18</v>
      </c>
      <c r="G6" s="7" t="s">
        <v>15</v>
      </c>
      <c r="H6" s="7" t="s">
        <v>16</v>
      </c>
      <c r="I6" s="7" t="s">
        <v>17</v>
      </c>
      <c r="J6" s="7" t="s">
        <v>18</v>
      </c>
      <c r="K6" s="7" t="s">
        <v>15</v>
      </c>
      <c r="L6" s="7" t="s">
        <v>16</v>
      </c>
      <c r="M6" s="7" t="s">
        <v>17</v>
      </c>
      <c r="N6" s="7" t="s">
        <v>18</v>
      </c>
      <c r="O6" s="7" t="s">
        <v>15</v>
      </c>
      <c r="P6" s="7" t="s">
        <v>16</v>
      </c>
      <c r="Q6" s="7" t="s">
        <v>17</v>
      </c>
      <c r="R6" s="7" t="s">
        <v>18</v>
      </c>
      <c r="S6" s="7" t="s">
        <v>15</v>
      </c>
      <c r="T6" s="7" t="s">
        <v>16</v>
      </c>
      <c r="U6" s="7" t="s">
        <v>17</v>
      </c>
      <c r="V6" s="7" t="s">
        <v>18</v>
      </c>
      <c r="W6" s="7" t="s">
        <v>15</v>
      </c>
      <c r="X6" s="7" t="s">
        <v>16</v>
      </c>
      <c r="Y6" s="7" t="s">
        <v>17</v>
      </c>
      <c r="Z6" s="7" t="s">
        <v>18</v>
      </c>
      <c r="AA6" s="7" t="s">
        <v>15</v>
      </c>
      <c r="AB6" s="7" t="s">
        <v>16</v>
      </c>
      <c r="AC6" s="7" t="s">
        <v>17</v>
      </c>
      <c r="AD6" s="7" t="s">
        <v>18</v>
      </c>
      <c r="AE6" s="7" t="s">
        <v>15</v>
      </c>
      <c r="AF6" s="7" t="s">
        <v>16</v>
      </c>
      <c r="AG6" s="7" t="s">
        <v>17</v>
      </c>
      <c r="AH6" s="7" t="s">
        <v>18</v>
      </c>
    </row>
    <row r="7" spans="1:34" ht="24" customHeight="1">
      <c r="A7" s="9" t="s">
        <v>19</v>
      </c>
      <c r="B7" s="10" t="s">
        <v>20</v>
      </c>
      <c r="C7" s="11" t="e">
        <f>#REF!</f>
        <v>#REF!</v>
      </c>
      <c r="D7" s="11">
        <v>187610.277061498</v>
      </c>
      <c r="E7" s="11">
        <v>198286.98012561799</v>
      </c>
      <c r="F7" s="11">
        <v>213868.24924246999</v>
      </c>
      <c r="G7" s="11">
        <v>164491.79999999999</v>
      </c>
      <c r="H7" s="11">
        <v>164981.1</v>
      </c>
      <c r="I7" s="11">
        <v>174229.666675341</v>
      </c>
      <c r="J7" s="11">
        <v>186920.27613029399</v>
      </c>
      <c r="K7" s="11">
        <v>140427.4</v>
      </c>
      <c r="L7" s="11">
        <v>147296.6</v>
      </c>
      <c r="M7" s="11">
        <v>156203.85634132399</v>
      </c>
      <c r="N7" s="11">
        <v>168302.576945671</v>
      </c>
      <c r="O7" s="11">
        <v>81326.600000000006</v>
      </c>
      <c r="P7" s="11">
        <v>83541.100000000006</v>
      </c>
      <c r="Q7" s="11">
        <v>87742.8704788342</v>
      </c>
      <c r="R7" s="11">
        <v>94790.705281314702</v>
      </c>
      <c r="S7" s="11">
        <v>144934.70000000001</v>
      </c>
      <c r="T7" s="11">
        <v>148770.5</v>
      </c>
      <c r="U7" s="11">
        <v>157861.313513292</v>
      </c>
      <c r="V7" s="11">
        <v>170482.53168690801</v>
      </c>
      <c r="W7" s="11">
        <v>43980</v>
      </c>
      <c r="X7" s="11">
        <v>45873.1</v>
      </c>
      <c r="Y7" s="11">
        <v>48325.234295982104</v>
      </c>
      <c r="Z7" s="11">
        <v>52730.338360885398</v>
      </c>
      <c r="AA7" s="11">
        <v>79869.8</v>
      </c>
      <c r="AB7" s="11">
        <v>84445.3</v>
      </c>
      <c r="AC7" s="11">
        <v>89266.122349451995</v>
      </c>
      <c r="AD7" s="11">
        <v>96138.090670660196</v>
      </c>
      <c r="AE7" s="11">
        <v>832887.33328224602</v>
      </c>
      <c r="AF7" s="11">
        <v>862517.97706149798</v>
      </c>
      <c r="AG7" s="11">
        <v>911916.04377984302</v>
      </c>
      <c r="AH7" s="11">
        <v>983232.76831820398</v>
      </c>
    </row>
    <row r="8" spans="1:34" ht="16.5" customHeight="1">
      <c r="A8" s="9" t="s">
        <v>21</v>
      </c>
      <c r="B8" s="10" t="s">
        <v>22</v>
      </c>
      <c r="C8" s="11" t="e">
        <f>#REF!</f>
        <v>#REF!</v>
      </c>
      <c r="D8" s="11">
        <v>2575.8013883942699</v>
      </c>
      <c r="E8" s="11">
        <v>2713.1003776898501</v>
      </c>
      <c r="F8" s="11">
        <v>3018.9938297092099</v>
      </c>
      <c r="G8" s="11">
        <v>3133.8605248059298</v>
      </c>
      <c r="H8" s="11">
        <v>858.60046279809205</v>
      </c>
      <c r="I8" s="11">
        <v>904.36679256328296</v>
      </c>
      <c r="J8" s="11">
        <v>1006.33127656974</v>
      </c>
      <c r="K8" s="11">
        <v>7396.7576472160799</v>
      </c>
      <c r="L8" s="11">
        <v>10098.7768719585</v>
      </c>
      <c r="M8" s="11">
        <v>10637.0760839586</v>
      </c>
      <c r="N8" s="11">
        <v>11836.3726339393</v>
      </c>
      <c r="O8" s="11">
        <v>2696.5900254386402</v>
      </c>
      <c r="P8" s="11">
        <v>2657.57286104171</v>
      </c>
      <c r="Q8" s="11">
        <v>2799.2305484101598</v>
      </c>
      <c r="R8" s="11">
        <v>3114.8349036682298</v>
      </c>
      <c r="S8" s="11">
        <v>3528.2953036487902</v>
      </c>
      <c r="T8" s="11">
        <v>3229.9731695737701</v>
      </c>
      <c r="U8" s="11">
        <v>3402.1417434523501</v>
      </c>
      <c r="V8" s="11">
        <v>3785.7224213813902</v>
      </c>
      <c r="W8" s="11">
        <v>791.38420046877502</v>
      </c>
      <c r="X8" s="11">
        <v>306.64302242789</v>
      </c>
      <c r="Y8" s="11">
        <v>322.98814020117197</v>
      </c>
      <c r="Z8" s="11">
        <v>359.40402734633398</v>
      </c>
      <c r="AA8" s="11">
        <v>1447.18304388562</v>
      </c>
      <c r="AB8" s="11">
        <v>715.50038566507601</v>
      </c>
      <c r="AC8" s="11">
        <v>753.63899380273494</v>
      </c>
      <c r="AD8" s="11">
        <v>838.60939714144604</v>
      </c>
      <c r="AE8" s="11">
        <v>21998.6617544898</v>
      </c>
      <c r="AF8" s="11">
        <v>20442.8681618593</v>
      </c>
      <c r="AG8" s="11">
        <v>21532.542680078099</v>
      </c>
      <c r="AH8" s="11">
        <v>23960.268489755599</v>
      </c>
    </row>
    <row r="9" spans="1:34" ht="16.5" customHeight="1">
      <c r="A9" s="9" t="s">
        <v>23</v>
      </c>
      <c r="B9" s="10" t="s">
        <v>24</v>
      </c>
      <c r="C9" s="11" t="e">
        <f>#REF!</f>
        <v>#REF!</v>
      </c>
      <c r="D9" s="11">
        <v>37852</v>
      </c>
      <c r="E9" s="11">
        <v>43664.3</v>
      </c>
      <c r="F9" s="11">
        <v>50547.6</v>
      </c>
      <c r="G9" s="11">
        <v>27311.3</v>
      </c>
      <c r="H9" s="11">
        <v>24756.1</v>
      </c>
      <c r="I9" s="11">
        <v>28417</v>
      </c>
      <c r="J9" s="11">
        <v>32833.800000000003</v>
      </c>
      <c r="K9" s="11">
        <v>68881.899999999994</v>
      </c>
      <c r="L9" s="11">
        <v>62130.3</v>
      </c>
      <c r="M9" s="11">
        <v>70912</v>
      </c>
      <c r="N9" s="11">
        <v>83216.3</v>
      </c>
      <c r="O9" s="11">
        <v>11124.8</v>
      </c>
      <c r="P9" s="11">
        <v>10082.4</v>
      </c>
      <c r="Q9" s="11">
        <v>11574.2</v>
      </c>
      <c r="R9" s="11">
        <v>13373.5</v>
      </c>
      <c r="S9" s="11">
        <v>31014.799999999999</v>
      </c>
      <c r="T9" s="11">
        <v>28107.7</v>
      </c>
      <c r="U9" s="11">
        <v>32267</v>
      </c>
      <c r="V9" s="11">
        <v>37283.300000000003</v>
      </c>
      <c r="W9" s="11">
        <v>1573.6</v>
      </c>
      <c r="X9" s="11">
        <v>1526.1</v>
      </c>
      <c r="Y9" s="11">
        <v>1728.9</v>
      </c>
      <c r="Z9" s="11">
        <v>1967.3</v>
      </c>
      <c r="AA9" s="11">
        <v>10094.200000000001</v>
      </c>
      <c r="AB9" s="11">
        <v>9559.2999999999993</v>
      </c>
      <c r="AC9" s="11">
        <v>10998.3</v>
      </c>
      <c r="AD9" s="11">
        <v>12549.8</v>
      </c>
      <c r="AE9" s="11">
        <v>192230.1</v>
      </c>
      <c r="AF9" s="11">
        <v>174013.9</v>
      </c>
      <c r="AG9" s="11">
        <v>199561.7</v>
      </c>
      <c r="AH9" s="11">
        <v>231771.6</v>
      </c>
    </row>
    <row r="10" spans="1:34" ht="16.5" customHeight="1">
      <c r="A10" s="9" t="s">
        <v>25</v>
      </c>
      <c r="B10" s="10" t="s">
        <v>26</v>
      </c>
      <c r="C10" s="11" t="e">
        <f>#REF!</f>
        <v>#REF!</v>
      </c>
      <c r="D10" s="11">
        <v>7902.9216494431303</v>
      </c>
      <c r="E10" s="11">
        <v>8615.5504771386095</v>
      </c>
      <c r="F10" s="11">
        <v>11283.860778293099</v>
      </c>
      <c r="G10" s="11">
        <v>2034.3503000000001</v>
      </c>
      <c r="H10" s="11">
        <v>2323.11812773261</v>
      </c>
      <c r="I10" s="11">
        <v>2604.7066132334298</v>
      </c>
      <c r="J10" s="11">
        <v>2987.1759877480499</v>
      </c>
      <c r="K10" s="11">
        <v>10796.5972</v>
      </c>
      <c r="L10" s="11">
        <v>12465.5498372817</v>
      </c>
      <c r="M10" s="11">
        <v>12701.909891641901</v>
      </c>
      <c r="N10" s="11">
        <v>20746.124499982601</v>
      </c>
      <c r="O10" s="11">
        <v>10402.2958</v>
      </c>
      <c r="P10" s="11">
        <v>12434.7168432298</v>
      </c>
      <c r="Q10" s="11">
        <v>12261.4423028806</v>
      </c>
      <c r="R10" s="11">
        <v>14703.980550382599</v>
      </c>
      <c r="S10" s="11">
        <v>2473.6763000000001</v>
      </c>
      <c r="T10" s="11">
        <v>2919.1921758747599</v>
      </c>
      <c r="U10" s="11">
        <v>3021.0548797499901</v>
      </c>
      <c r="V10" s="11">
        <v>3744.19657845238</v>
      </c>
      <c r="W10" s="11">
        <v>399.45460000000003</v>
      </c>
      <c r="X10" s="11">
        <v>456.98557902885699</v>
      </c>
      <c r="Y10" s="11">
        <v>484.49107944872702</v>
      </c>
      <c r="Z10" s="11">
        <v>544.50213489977102</v>
      </c>
      <c r="AA10" s="11">
        <v>1437.5929000000001</v>
      </c>
      <c r="AB10" s="11">
        <v>1872.2852598866</v>
      </c>
      <c r="AC10" s="11">
        <v>2093.4791533861098</v>
      </c>
      <c r="AD10" s="11">
        <v>2370.96638971946</v>
      </c>
      <c r="AE10" s="11">
        <v>33859.290699999998</v>
      </c>
      <c r="AF10" s="11">
        <v>40374.769472477499</v>
      </c>
      <c r="AG10" s="11">
        <v>41782.6343974794</v>
      </c>
      <c r="AH10" s="11">
        <v>56380.806919477996</v>
      </c>
    </row>
    <row r="11" spans="1:34" ht="24.95" customHeight="1">
      <c r="A11" s="9" t="s">
        <v>27</v>
      </c>
      <c r="B11" s="10" t="s">
        <v>28</v>
      </c>
      <c r="C11" s="11" t="e">
        <f>#REF!</f>
        <v>#REF!</v>
      </c>
      <c r="D11" s="11">
        <v>3398</v>
      </c>
      <c r="E11" s="11">
        <v>3482.6</v>
      </c>
      <c r="F11" s="11">
        <v>3545.2</v>
      </c>
      <c r="G11" s="11">
        <v>3742.2</v>
      </c>
      <c r="H11" s="11">
        <v>3817.9</v>
      </c>
      <c r="I11" s="11">
        <v>3913</v>
      </c>
      <c r="J11" s="11">
        <v>3983.4</v>
      </c>
      <c r="K11" s="11">
        <v>4593.2</v>
      </c>
      <c r="L11" s="11">
        <v>4686.2</v>
      </c>
      <c r="M11" s="11">
        <v>4802.8999999999996</v>
      </c>
      <c r="N11" s="11">
        <v>4889.3</v>
      </c>
      <c r="O11" s="11">
        <v>1617.5</v>
      </c>
      <c r="P11" s="11">
        <v>1650.2</v>
      </c>
      <c r="Q11" s="11">
        <v>1691.3</v>
      </c>
      <c r="R11" s="11">
        <v>1728.2</v>
      </c>
      <c r="S11" s="11">
        <v>3619</v>
      </c>
      <c r="T11" s="11">
        <v>3692.3</v>
      </c>
      <c r="U11" s="11">
        <v>3784.2</v>
      </c>
      <c r="V11" s="11">
        <v>3852.3</v>
      </c>
      <c r="W11" s="11">
        <v>1111.3</v>
      </c>
      <c r="X11" s="11">
        <v>1133.8</v>
      </c>
      <c r="Y11" s="11">
        <v>1162</v>
      </c>
      <c r="Z11" s="11">
        <v>1175.7</v>
      </c>
      <c r="AA11" s="11">
        <v>1710.6</v>
      </c>
      <c r="AB11" s="11">
        <v>1745.2</v>
      </c>
      <c r="AC11" s="11">
        <v>1788.6</v>
      </c>
      <c r="AD11" s="11">
        <v>1820.8</v>
      </c>
      <c r="AE11" s="11">
        <v>19724.400000000001</v>
      </c>
      <c r="AF11" s="11">
        <v>20123.599999999999</v>
      </c>
      <c r="AG11" s="11">
        <v>20624.599999999999</v>
      </c>
      <c r="AH11" s="11">
        <v>20994.9</v>
      </c>
    </row>
    <row r="12" spans="1:34" ht="16.5" customHeight="1">
      <c r="A12" s="9" t="s">
        <v>29</v>
      </c>
      <c r="B12" s="10" t="s">
        <v>30</v>
      </c>
      <c r="C12" s="11" t="e">
        <f>#REF!</f>
        <v>#REF!</v>
      </c>
      <c r="D12" s="11">
        <v>39160.699999999997</v>
      </c>
      <c r="E12" s="11">
        <v>39963.300000000003</v>
      </c>
      <c r="F12" s="11">
        <v>46490.5</v>
      </c>
      <c r="G12" s="11">
        <v>23177.8</v>
      </c>
      <c r="H12" s="11">
        <v>21205.599999999999</v>
      </c>
      <c r="I12" s="11">
        <v>21640.1</v>
      </c>
      <c r="J12" s="11">
        <v>25174.6</v>
      </c>
      <c r="K12" s="11">
        <v>60484.4</v>
      </c>
      <c r="L12" s="11">
        <v>54336.9</v>
      </c>
      <c r="M12" s="11">
        <v>55450.5</v>
      </c>
      <c r="N12" s="11">
        <v>64507.199999999997</v>
      </c>
      <c r="O12" s="11">
        <v>32021.5</v>
      </c>
      <c r="P12" s="11">
        <v>28861.200000000001</v>
      </c>
      <c r="Q12" s="11">
        <v>29452.6</v>
      </c>
      <c r="R12" s="11">
        <v>34263.199999999997</v>
      </c>
      <c r="S12" s="11">
        <v>41098.800000000003</v>
      </c>
      <c r="T12" s="11">
        <v>37304.800000000003</v>
      </c>
      <c r="U12" s="11">
        <v>38069.4</v>
      </c>
      <c r="V12" s="11">
        <v>44287.199999999997</v>
      </c>
      <c r="W12" s="11">
        <v>12866.4</v>
      </c>
      <c r="X12" s="11">
        <v>12209.8</v>
      </c>
      <c r="Y12" s="11">
        <v>12460</v>
      </c>
      <c r="Z12" s="11">
        <v>14495.2</v>
      </c>
      <c r="AA12" s="11">
        <v>21473</v>
      </c>
      <c r="AB12" s="11">
        <v>20450.599999999999</v>
      </c>
      <c r="AC12" s="11">
        <v>20869.7</v>
      </c>
      <c r="AD12" s="11">
        <v>24278.3</v>
      </c>
      <c r="AE12" s="11">
        <v>234260.5</v>
      </c>
      <c r="AF12" s="11">
        <v>213529.60000000001</v>
      </c>
      <c r="AG12" s="11">
        <v>217905.6</v>
      </c>
      <c r="AH12" s="11">
        <v>253496.2</v>
      </c>
    </row>
    <row r="13" spans="1:34" ht="24.95" customHeight="1">
      <c r="A13" s="9" t="s">
        <v>31</v>
      </c>
      <c r="B13" s="10" t="s">
        <v>32</v>
      </c>
      <c r="C13" s="11" t="e">
        <f>#REF!</f>
        <v>#REF!</v>
      </c>
      <c r="D13" s="11">
        <v>53341.1</v>
      </c>
      <c r="E13" s="11">
        <v>60530.9</v>
      </c>
      <c r="F13" s="11">
        <v>69723.399999999994</v>
      </c>
      <c r="G13" s="11">
        <v>66578.600000000006</v>
      </c>
      <c r="H13" s="11">
        <v>62846.1</v>
      </c>
      <c r="I13" s="11">
        <v>71317</v>
      </c>
      <c r="J13" s="11">
        <v>82147.5</v>
      </c>
      <c r="K13" s="11">
        <v>304559.8</v>
      </c>
      <c r="L13" s="11">
        <v>291003.8</v>
      </c>
      <c r="M13" s="11">
        <v>330227.7</v>
      </c>
      <c r="N13" s="11">
        <v>380377.8</v>
      </c>
      <c r="O13" s="11">
        <v>28095.1</v>
      </c>
      <c r="P13" s="11">
        <v>26221</v>
      </c>
      <c r="Q13" s="11">
        <v>29755.4</v>
      </c>
      <c r="R13" s="11">
        <v>34274.1</v>
      </c>
      <c r="S13" s="11">
        <v>55273.9</v>
      </c>
      <c r="T13" s="11">
        <v>52019.199999999997</v>
      </c>
      <c r="U13" s="11">
        <v>59030.9</v>
      </c>
      <c r="V13" s="11">
        <v>67995.600000000006</v>
      </c>
      <c r="W13" s="11">
        <v>9413.6</v>
      </c>
      <c r="X13" s="11">
        <v>8803.5</v>
      </c>
      <c r="Y13" s="11">
        <v>9990</v>
      </c>
      <c r="Z13" s="11">
        <v>11507.2</v>
      </c>
      <c r="AA13" s="11">
        <v>22120.7</v>
      </c>
      <c r="AB13" s="11">
        <v>20742.3</v>
      </c>
      <c r="AC13" s="11">
        <v>23538.2</v>
      </c>
      <c r="AD13" s="11">
        <v>27112.799999999999</v>
      </c>
      <c r="AE13" s="11">
        <v>543044.80000000005</v>
      </c>
      <c r="AF13" s="11">
        <v>514977</v>
      </c>
      <c r="AG13" s="11">
        <v>584390.1</v>
      </c>
      <c r="AH13" s="11">
        <v>673138.4</v>
      </c>
    </row>
    <row r="14" spans="1:34" ht="16.5" customHeight="1">
      <c r="A14" s="9" t="s">
        <v>33</v>
      </c>
      <c r="B14" s="10" t="s">
        <v>34</v>
      </c>
      <c r="C14" s="11" t="e">
        <f>#REF!</f>
        <v>#REF!</v>
      </c>
      <c r="D14" s="11">
        <v>22933.599999999999</v>
      </c>
      <c r="E14" s="11">
        <v>24974.3</v>
      </c>
      <c r="F14" s="11">
        <v>31211.9</v>
      </c>
      <c r="G14" s="11">
        <v>27830.1</v>
      </c>
      <c r="H14" s="11">
        <v>23255.3</v>
      </c>
      <c r="I14" s="11">
        <v>25324.5</v>
      </c>
      <c r="J14" s="11">
        <v>31649.7</v>
      </c>
      <c r="K14" s="11">
        <v>101947</v>
      </c>
      <c r="L14" s="11">
        <v>85188.4</v>
      </c>
      <c r="M14" s="11">
        <v>92768.6</v>
      </c>
      <c r="N14" s="11">
        <v>115938.7</v>
      </c>
      <c r="O14" s="11">
        <v>15404.9</v>
      </c>
      <c r="P14" s="11">
        <v>12872.6</v>
      </c>
      <c r="Q14" s="11">
        <v>14018</v>
      </c>
      <c r="R14" s="11">
        <v>17519.2</v>
      </c>
      <c r="S14" s="11">
        <v>32203.3</v>
      </c>
      <c r="T14" s="11">
        <v>26909.5</v>
      </c>
      <c r="U14" s="11">
        <v>29304</v>
      </c>
      <c r="V14" s="11">
        <v>36623</v>
      </c>
      <c r="W14" s="11">
        <v>3416.3</v>
      </c>
      <c r="X14" s="11">
        <v>2854.7</v>
      </c>
      <c r="Y14" s="11">
        <v>3108.8</v>
      </c>
      <c r="Z14" s="11">
        <v>3885.2</v>
      </c>
      <c r="AA14" s="11">
        <v>7549.8</v>
      </c>
      <c r="AB14" s="11">
        <v>6308.7</v>
      </c>
      <c r="AC14" s="11">
        <v>6870.1</v>
      </c>
      <c r="AD14" s="11">
        <v>8585.9</v>
      </c>
      <c r="AE14" s="11">
        <v>215796.6</v>
      </c>
      <c r="AF14" s="11">
        <v>180322.8</v>
      </c>
      <c r="AG14" s="11">
        <v>196368.3</v>
      </c>
      <c r="AH14" s="11">
        <v>245413.6</v>
      </c>
    </row>
    <row r="15" spans="1:34" ht="16.5" customHeight="1">
      <c r="A15" s="9" t="s">
        <v>35</v>
      </c>
      <c r="B15" s="10" t="s">
        <v>36</v>
      </c>
      <c r="C15" s="11" t="e">
        <f>#REF!</f>
        <v>#REF!</v>
      </c>
      <c r="D15" s="11">
        <v>7488.1</v>
      </c>
      <c r="E15" s="11">
        <v>8727.2999999999993</v>
      </c>
      <c r="F15" s="11">
        <v>10088.299999999999</v>
      </c>
      <c r="G15" s="11">
        <v>3622.5</v>
      </c>
      <c r="H15" s="11">
        <v>2415</v>
      </c>
      <c r="I15" s="11">
        <v>2814.6</v>
      </c>
      <c r="J15" s="11">
        <v>3253.6</v>
      </c>
      <c r="K15" s="11">
        <v>30072.6</v>
      </c>
      <c r="L15" s="11">
        <v>20048</v>
      </c>
      <c r="M15" s="11">
        <v>23365.7</v>
      </c>
      <c r="N15" s="11">
        <v>27009.7</v>
      </c>
      <c r="O15" s="11">
        <v>13264.8</v>
      </c>
      <c r="P15" s="11">
        <v>8843.1</v>
      </c>
      <c r="Q15" s="11">
        <v>10306.6</v>
      </c>
      <c r="R15" s="11">
        <v>11913.8</v>
      </c>
      <c r="S15" s="11">
        <v>8976.2999999999993</v>
      </c>
      <c r="T15" s="11">
        <v>5984.1</v>
      </c>
      <c r="U15" s="11">
        <v>6974.3</v>
      </c>
      <c r="V15" s="11">
        <v>8062</v>
      </c>
      <c r="W15" s="11">
        <v>4245.1000000000004</v>
      </c>
      <c r="X15" s="11">
        <v>2830</v>
      </c>
      <c r="Y15" s="11">
        <v>3298.4</v>
      </c>
      <c r="Z15" s="11">
        <v>3812.8</v>
      </c>
      <c r="AA15" s="11">
        <v>4236.7</v>
      </c>
      <c r="AB15" s="11">
        <v>2824.4</v>
      </c>
      <c r="AC15" s="11">
        <v>3291.8</v>
      </c>
      <c r="AD15" s="11">
        <v>3805.2</v>
      </c>
      <c r="AE15" s="11">
        <v>75650.3</v>
      </c>
      <c r="AF15" s="11">
        <v>50432.7</v>
      </c>
      <c r="AG15" s="11">
        <v>58778.7</v>
      </c>
      <c r="AH15" s="11">
        <v>67945.399999999994</v>
      </c>
    </row>
    <row r="16" spans="1:34" ht="16.5" customHeight="1">
      <c r="A16" s="9" t="s">
        <v>37</v>
      </c>
      <c r="B16" s="10" t="s">
        <v>38</v>
      </c>
      <c r="C16" s="11" t="e">
        <f>#REF!</f>
        <v>#REF!</v>
      </c>
      <c r="D16" s="11">
        <v>12865.9</v>
      </c>
      <c r="E16" s="11">
        <v>13570.9</v>
      </c>
      <c r="F16" s="11">
        <v>14330.1</v>
      </c>
      <c r="G16" s="11">
        <v>12570.9</v>
      </c>
      <c r="H16" s="11">
        <v>13051.6</v>
      </c>
      <c r="I16" s="11">
        <v>13766.7</v>
      </c>
      <c r="J16" s="11">
        <v>14536.9</v>
      </c>
      <c r="K16" s="11">
        <v>23149.8</v>
      </c>
      <c r="L16" s="11">
        <v>24035</v>
      </c>
      <c r="M16" s="11">
        <v>25351.9</v>
      </c>
      <c r="N16" s="11">
        <v>26770.2</v>
      </c>
      <c r="O16" s="11">
        <v>8076.1</v>
      </c>
      <c r="P16" s="11">
        <v>8384.9</v>
      </c>
      <c r="Q16" s="11">
        <v>8844.2999999999993</v>
      </c>
      <c r="R16" s="11">
        <v>9339.1</v>
      </c>
      <c r="S16" s="11">
        <v>11636.1</v>
      </c>
      <c r="T16" s="11">
        <v>12081</v>
      </c>
      <c r="U16" s="11">
        <v>12742.9</v>
      </c>
      <c r="V16" s="11">
        <v>13455.8</v>
      </c>
      <c r="W16" s="11">
        <v>2108.4</v>
      </c>
      <c r="X16" s="11">
        <v>2189.1</v>
      </c>
      <c r="Y16" s="11">
        <v>2309</v>
      </c>
      <c r="Z16" s="11">
        <v>2438.1999999999998</v>
      </c>
      <c r="AA16" s="11">
        <v>4188.2</v>
      </c>
      <c r="AB16" s="11">
        <v>4348.3999999999996</v>
      </c>
      <c r="AC16" s="11">
        <v>4586.6000000000004</v>
      </c>
      <c r="AD16" s="11">
        <v>4843.2</v>
      </c>
      <c r="AE16" s="11">
        <v>74121.600000000006</v>
      </c>
      <c r="AF16" s="11">
        <v>76955.899999999994</v>
      </c>
      <c r="AG16" s="11">
        <v>81172.3</v>
      </c>
      <c r="AH16" s="11">
        <v>85713.5</v>
      </c>
    </row>
    <row r="17" spans="1:34" ht="16.5" customHeight="1">
      <c r="A17" s="9" t="s">
        <v>39</v>
      </c>
      <c r="B17" s="10" t="s">
        <v>40</v>
      </c>
      <c r="C17" s="11" t="e">
        <f>#REF!</f>
        <v>#REF!</v>
      </c>
      <c r="D17" s="11">
        <v>22017</v>
      </c>
      <c r="E17" s="11">
        <v>23361.8</v>
      </c>
      <c r="F17" s="11">
        <v>25626.5</v>
      </c>
      <c r="G17" s="11">
        <v>13395.1</v>
      </c>
      <c r="H17" s="11">
        <v>16089.3</v>
      </c>
      <c r="I17" s="11">
        <v>17970.7</v>
      </c>
      <c r="J17" s="11">
        <v>20135.099999999999</v>
      </c>
      <c r="K17" s="11">
        <v>131747.49870953301</v>
      </c>
      <c r="L17" s="11">
        <v>149715.63010752201</v>
      </c>
      <c r="M17" s="11">
        <v>155959.59208338699</v>
      </c>
      <c r="N17" s="11">
        <v>170373.6422187</v>
      </c>
      <c r="O17" s="11">
        <v>15946.8</v>
      </c>
      <c r="P17" s="11">
        <v>19597.5</v>
      </c>
      <c r="Q17" s="11">
        <v>21821.5</v>
      </c>
      <c r="R17" s="11">
        <v>23936.799999999999</v>
      </c>
      <c r="S17" s="11">
        <v>20491.7</v>
      </c>
      <c r="T17" s="11">
        <v>25888.1</v>
      </c>
      <c r="U17" s="11">
        <v>27982.9</v>
      </c>
      <c r="V17" s="11">
        <v>30779.9</v>
      </c>
      <c r="W17" s="11">
        <v>1922.9</v>
      </c>
      <c r="X17" s="11">
        <v>2588.82925248316</v>
      </c>
      <c r="Y17" s="11">
        <v>2952.32925248316</v>
      </c>
      <c r="Z17" s="11">
        <v>3294.82925248316</v>
      </c>
      <c r="AA17" s="11">
        <v>4986.8999999999996</v>
      </c>
      <c r="AB17" s="11">
        <v>6048.6</v>
      </c>
      <c r="AC17" s="11">
        <v>6674.8</v>
      </c>
      <c r="AD17" s="11">
        <v>7462.6</v>
      </c>
      <c r="AE17" s="11">
        <v>207134.298709533</v>
      </c>
      <c r="AF17" s="11">
        <v>241944.95936000501</v>
      </c>
      <c r="AG17" s="11">
        <v>256723.62133587</v>
      </c>
      <c r="AH17" s="11">
        <v>281609.37147118303</v>
      </c>
    </row>
    <row r="18" spans="1:34" ht="16.5" customHeight="1">
      <c r="A18" s="9" t="s">
        <v>41</v>
      </c>
      <c r="B18" s="10" t="s">
        <v>42</v>
      </c>
      <c r="C18" s="11" t="e">
        <f>#REF!</f>
        <v>#REF!</v>
      </c>
      <c r="D18" s="11">
        <v>40539.199999999997</v>
      </c>
      <c r="E18" s="11">
        <v>41798.9</v>
      </c>
      <c r="F18" s="11">
        <v>45303.1</v>
      </c>
      <c r="G18" s="11">
        <v>12432.4</v>
      </c>
      <c r="H18" s="11">
        <v>13577.7</v>
      </c>
      <c r="I18" s="11">
        <v>13999.6</v>
      </c>
      <c r="J18" s="11">
        <v>15316.8</v>
      </c>
      <c r="K18" s="11">
        <v>199984.71369411299</v>
      </c>
      <c r="L18" s="11">
        <v>218407.413694113</v>
      </c>
      <c r="M18" s="11">
        <v>225194.413694113</v>
      </c>
      <c r="N18" s="11">
        <v>243126.913694113</v>
      </c>
      <c r="O18" s="11">
        <v>15629.4</v>
      </c>
      <c r="P18" s="11">
        <v>17069.099999999999</v>
      </c>
      <c r="Q18" s="11">
        <v>17599.599999999999</v>
      </c>
      <c r="R18" s="11">
        <v>19199.900000000001</v>
      </c>
      <c r="S18" s="11">
        <v>21845.599999999999</v>
      </c>
      <c r="T18" s="11">
        <v>23858</v>
      </c>
      <c r="U18" s="11">
        <v>24599.4</v>
      </c>
      <c r="V18" s="11">
        <v>26750.400000000001</v>
      </c>
      <c r="W18" s="11">
        <v>2486.5</v>
      </c>
      <c r="X18" s="11">
        <v>2715.5</v>
      </c>
      <c r="Y18" s="11">
        <v>2799.9</v>
      </c>
      <c r="Z18" s="11">
        <v>3235.9</v>
      </c>
      <c r="AA18" s="11">
        <v>6216.2</v>
      </c>
      <c r="AB18" s="11">
        <v>6788.9</v>
      </c>
      <c r="AC18" s="11">
        <v>6999.8</v>
      </c>
      <c r="AD18" s="11">
        <v>7766.3</v>
      </c>
      <c r="AE18" s="11">
        <v>295714.513694113</v>
      </c>
      <c r="AF18" s="11">
        <v>322955.81369411299</v>
      </c>
      <c r="AG18" s="11">
        <v>332991.61369411298</v>
      </c>
      <c r="AH18" s="11">
        <v>360699.31369411299</v>
      </c>
    </row>
    <row r="19" spans="1:34" ht="16.5" customHeight="1">
      <c r="A19" s="9" t="s">
        <v>43</v>
      </c>
      <c r="B19" s="10" t="s">
        <v>44</v>
      </c>
      <c r="C19" s="11" t="e">
        <f>#REF!</f>
        <v>#REF!</v>
      </c>
      <c r="D19" s="11">
        <v>3340.2</v>
      </c>
      <c r="E19" s="11">
        <v>3505.1</v>
      </c>
      <c r="F19" s="11">
        <v>3848.8</v>
      </c>
      <c r="G19" s="11">
        <v>1769.3</v>
      </c>
      <c r="H19" s="11">
        <v>1911.4</v>
      </c>
      <c r="I19" s="11">
        <v>2005.8</v>
      </c>
      <c r="J19" s="11">
        <v>2202.5</v>
      </c>
      <c r="K19" s="11">
        <v>21793.0136941128</v>
      </c>
      <c r="L19" s="11">
        <v>23544.0136941128</v>
      </c>
      <c r="M19" s="11">
        <v>24706.613694112799</v>
      </c>
      <c r="N19" s="11">
        <v>27129.3136941128</v>
      </c>
      <c r="O19" s="11">
        <v>2006.4</v>
      </c>
      <c r="P19" s="11">
        <v>2167.6</v>
      </c>
      <c r="Q19" s="11">
        <v>2274.6</v>
      </c>
      <c r="R19" s="11">
        <v>2497.6999999999998</v>
      </c>
      <c r="S19" s="11">
        <v>2576.1</v>
      </c>
      <c r="T19" s="11">
        <v>2783.1</v>
      </c>
      <c r="U19" s="11">
        <v>2920.6</v>
      </c>
      <c r="V19" s="11">
        <v>3207</v>
      </c>
      <c r="W19" s="11">
        <v>476.3</v>
      </c>
      <c r="X19" s="11">
        <v>514.5</v>
      </c>
      <c r="Y19" s="11">
        <v>539.9</v>
      </c>
      <c r="Z19" s="11">
        <v>592.9</v>
      </c>
      <c r="AA19" s="11">
        <v>1009.6</v>
      </c>
      <c r="AB19" s="11">
        <v>1090.7</v>
      </c>
      <c r="AC19" s="11">
        <v>1144.5999999999999</v>
      </c>
      <c r="AD19" s="11">
        <v>1256.8</v>
      </c>
      <c r="AE19" s="11">
        <v>32722.5136941128</v>
      </c>
      <c r="AF19" s="11">
        <v>35351.5136941128</v>
      </c>
      <c r="AG19" s="11">
        <v>37097.213694112797</v>
      </c>
      <c r="AH19" s="11">
        <v>40735.0136941128</v>
      </c>
    </row>
    <row r="20" spans="1:34" ht="16.5" customHeight="1">
      <c r="A20" s="9" t="s">
        <v>45</v>
      </c>
      <c r="B20" s="10" t="s">
        <v>46</v>
      </c>
      <c r="C20" s="11" t="e">
        <f>#REF!</f>
        <v>#REF!</v>
      </c>
      <c r="D20" s="11">
        <v>1970</v>
      </c>
      <c r="E20" s="11">
        <v>2065.6999999999998</v>
      </c>
      <c r="F20" s="11">
        <v>2281.9</v>
      </c>
      <c r="G20" s="11">
        <v>1744.8</v>
      </c>
      <c r="H20" s="11">
        <v>1902.3</v>
      </c>
      <c r="I20" s="11">
        <v>1994.8</v>
      </c>
      <c r="J20" s="11">
        <v>2203.6</v>
      </c>
      <c r="K20" s="11">
        <v>18585.413694112802</v>
      </c>
      <c r="L20" s="11">
        <v>20263.5</v>
      </c>
      <c r="M20" s="11">
        <v>21248.6</v>
      </c>
      <c r="N20" s="11">
        <v>23472.6</v>
      </c>
      <c r="O20" s="11">
        <v>1012.8</v>
      </c>
      <c r="P20" s="11">
        <v>1104.2</v>
      </c>
      <c r="Q20" s="11">
        <v>1157.9000000000001</v>
      </c>
      <c r="R20" s="11">
        <v>1279.0999999999999</v>
      </c>
      <c r="S20" s="11">
        <v>1747</v>
      </c>
      <c r="T20" s="11">
        <v>1904.8</v>
      </c>
      <c r="U20" s="11">
        <v>1997.4</v>
      </c>
      <c r="V20" s="11">
        <v>2206.4</v>
      </c>
      <c r="W20" s="11">
        <v>255.8</v>
      </c>
      <c r="X20" s="11">
        <v>278.89999999999998</v>
      </c>
      <c r="Y20" s="11">
        <v>292.5</v>
      </c>
      <c r="Z20" s="11">
        <v>323.10000000000002</v>
      </c>
      <c r="AA20" s="11">
        <v>318.39999999999998</v>
      </c>
      <c r="AB20" s="11">
        <v>347.1</v>
      </c>
      <c r="AC20" s="11">
        <v>364</v>
      </c>
      <c r="AD20" s="11">
        <v>402.1</v>
      </c>
      <c r="AE20" s="11">
        <v>25471.0136941128</v>
      </c>
      <c r="AF20" s="11">
        <v>27770.799999999999</v>
      </c>
      <c r="AG20" s="11">
        <v>29120.9</v>
      </c>
      <c r="AH20" s="11">
        <v>32168.799999999999</v>
      </c>
    </row>
    <row r="21" spans="1:34" ht="24.95" customHeight="1">
      <c r="A21" s="9" t="s">
        <v>47</v>
      </c>
      <c r="B21" s="10" t="s">
        <v>48</v>
      </c>
      <c r="C21" s="11" t="e">
        <f>#REF!</f>
        <v>#REF!</v>
      </c>
      <c r="D21" s="11">
        <v>41527.794980872401</v>
      </c>
      <c r="E21" s="11">
        <v>43178.451627192997</v>
      </c>
      <c r="F21" s="11">
        <v>47626.321052010098</v>
      </c>
      <c r="G21" s="11">
        <v>31284.366579856902</v>
      </c>
      <c r="H21" s="11">
        <v>39598.742324482097</v>
      </c>
      <c r="I21" s="11">
        <v>41172.722528197497</v>
      </c>
      <c r="J21" s="11">
        <v>45413.979145058598</v>
      </c>
      <c r="K21" s="11">
        <v>39360.461212861803</v>
      </c>
      <c r="L21" s="11">
        <v>49821.202464250397</v>
      </c>
      <c r="M21" s="11">
        <v>51801.507438622102</v>
      </c>
      <c r="N21" s="11">
        <v>57137.649250399802</v>
      </c>
      <c r="O21" s="11">
        <v>26400.3093500902</v>
      </c>
      <c r="P21" s="11">
        <v>33416.660189436298</v>
      </c>
      <c r="Q21" s="11">
        <v>34744.913525905104</v>
      </c>
      <c r="R21" s="11">
        <v>38324.033033804801</v>
      </c>
      <c r="S21" s="11">
        <v>36696.429996625397</v>
      </c>
      <c r="T21" s="11">
        <v>46449.157663316502</v>
      </c>
      <c r="U21" s="11">
        <v>48295.429801008097</v>
      </c>
      <c r="V21" s="11">
        <v>53270.405916988602</v>
      </c>
      <c r="W21" s="11">
        <v>24288.284602083</v>
      </c>
      <c r="X21" s="11">
        <v>30743.327374281402</v>
      </c>
      <c r="Y21" s="11">
        <v>31965.320443832701</v>
      </c>
      <c r="Z21" s="11">
        <v>35258.110391100403</v>
      </c>
      <c r="AA21" s="11">
        <v>27732.324958208399</v>
      </c>
      <c r="AB21" s="11">
        <v>35102.682589903401</v>
      </c>
      <c r="AC21" s="11">
        <v>36497.952344712103</v>
      </c>
      <c r="AD21" s="11">
        <v>40257.6547005104</v>
      </c>
      <c r="AE21" s="11">
        <v>218570.56113752001</v>
      </c>
      <c r="AF21" s="11">
        <v>276659.56758654199</v>
      </c>
      <c r="AG21" s="11">
        <v>287656.29770947102</v>
      </c>
      <c r="AH21" s="11">
        <v>317288.15348987299</v>
      </c>
    </row>
    <row r="22" spans="1:34" ht="16.5" customHeight="1">
      <c r="A22" s="9" t="s">
        <v>49</v>
      </c>
      <c r="B22" s="10" t="s">
        <v>50</v>
      </c>
      <c r="C22" s="11" t="e">
        <f>#REF!</f>
        <v>#REF!</v>
      </c>
      <c r="D22" s="11">
        <v>45096.149013325303</v>
      </c>
      <c r="E22" s="11">
        <v>46378.199193490902</v>
      </c>
      <c r="F22" s="11">
        <v>51971.437635362003</v>
      </c>
      <c r="G22" s="11">
        <v>41428.304304341596</v>
      </c>
      <c r="H22" s="11">
        <v>47449.506014289298</v>
      </c>
      <c r="I22" s="11">
        <v>48797.833272153599</v>
      </c>
      <c r="J22" s="11">
        <v>54682.881024851296</v>
      </c>
      <c r="K22" s="11">
        <v>53241.300121255401</v>
      </c>
      <c r="L22" s="11">
        <v>61210.084737126599</v>
      </c>
      <c r="M22" s="11">
        <v>62955.315933194099</v>
      </c>
      <c r="N22" s="11">
        <v>70547.764525874605</v>
      </c>
      <c r="O22" s="11">
        <v>24099.1128621717</v>
      </c>
      <c r="P22" s="11">
        <v>27621.889346786</v>
      </c>
      <c r="Q22" s="11">
        <v>28407.309424528001</v>
      </c>
      <c r="R22" s="11">
        <v>31833.247858241401</v>
      </c>
      <c r="S22" s="11">
        <v>44319.055402146099</v>
      </c>
      <c r="T22" s="11">
        <v>50787.002142785401</v>
      </c>
      <c r="U22" s="11">
        <v>52230.846248342998</v>
      </c>
      <c r="V22" s="11">
        <v>58529.917410396498</v>
      </c>
      <c r="W22" s="11">
        <v>19679.478266116901</v>
      </c>
      <c r="X22" s="11">
        <v>22540.562305199899</v>
      </c>
      <c r="Y22" s="11">
        <v>23181.097926559902</v>
      </c>
      <c r="Z22" s="11">
        <v>25976.752141305798</v>
      </c>
      <c r="AA22" s="11">
        <v>29465.409828183201</v>
      </c>
      <c r="AB22" s="11">
        <v>33754.125824857503</v>
      </c>
      <c r="AC22" s="11">
        <v>34713.442788881701</v>
      </c>
      <c r="AD22" s="11">
        <v>38899.904661763503</v>
      </c>
      <c r="AE22" s="11">
        <v>251585.836288283</v>
      </c>
      <c r="AF22" s="11">
        <v>288459.31938437</v>
      </c>
      <c r="AG22" s="11">
        <v>296664.04478715098</v>
      </c>
      <c r="AH22" s="11">
        <v>332441.90525779501</v>
      </c>
    </row>
    <row r="23" spans="1:34" ht="24" customHeight="1">
      <c r="A23" s="9" t="s">
        <v>51</v>
      </c>
      <c r="B23" s="10" t="s">
        <v>52</v>
      </c>
      <c r="C23" s="11" t="e">
        <f>#REF!</f>
        <v>#REF!</v>
      </c>
      <c r="D23" s="11">
        <v>10372.0604629547</v>
      </c>
      <c r="E23" s="11">
        <v>11223.1690072412</v>
      </c>
      <c r="F23" s="11">
        <v>12663.766681360899</v>
      </c>
      <c r="G23" s="11">
        <v>6242.3824642423197</v>
      </c>
      <c r="H23" s="11">
        <v>7565.7551147207696</v>
      </c>
      <c r="I23" s="11">
        <v>8186.5843940251998</v>
      </c>
      <c r="J23" s="11">
        <v>9237.4083127783197</v>
      </c>
      <c r="K23" s="11">
        <v>12811.000641005199</v>
      </c>
      <c r="L23" s="11">
        <v>15526.9072633057</v>
      </c>
      <c r="M23" s="11">
        <v>16801.011235736602</v>
      </c>
      <c r="N23" s="11">
        <v>18957.576613433899</v>
      </c>
      <c r="O23" s="11">
        <v>5705.5333383665202</v>
      </c>
      <c r="P23" s="11">
        <v>6915.09504331467</v>
      </c>
      <c r="Q23" s="11">
        <v>7482.5325835159902</v>
      </c>
      <c r="R23" s="11">
        <v>8442.9849325257492</v>
      </c>
      <c r="S23" s="11">
        <v>8360.6449088171394</v>
      </c>
      <c r="T23" s="11">
        <v>10133.084978945701</v>
      </c>
      <c r="U23" s="11">
        <v>10964.5837188889</v>
      </c>
      <c r="V23" s="11">
        <v>12371.9895766223</v>
      </c>
      <c r="W23" s="11">
        <v>3357.6723138349398</v>
      </c>
      <c r="X23" s="11">
        <v>4069.4921574364698</v>
      </c>
      <c r="Y23" s="11">
        <v>4403.4257628634596</v>
      </c>
      <c r="Z23" s="11">
        <v>4968.64623740564</v>
      </c>
      <c r="AA23" s="11">
        <v>4740.7194352119895</v>
      </c>
      <c r="AB23" s="11">
        <v>5745.7425141547801</v>
      </c>
      <c r="AC23" s="11">
        <v>6217.2255492309396</v>
      </c>
      <c r="AD23" s="11">
        <v>7015.2640230275301</v>
      </c>
      <c r="AE23" s="11">
        <v>49775.772826046203</v>
      </c>
      <c r="AF23" s="11">
        <v>60328.1375348328</v>
      </c>
      <c r="AG23" s="11">
        <v>65278.5322515023</v>
      </c>
      <c r="AH23" s="11">
        <v>73657.636377154296</v>
      </c>
    </row>
    <row r="24" spans="1:34" ht="51.95" customHeight="1">
      <c r="A24" s="9" t="s">
        <v>53</v>
      </c>
      <c r="B24" s="10" t="s">
        <v>54</v>
      </c>
      <c r="C24" s="11" t="e">
        <f>#REF!</f>
        <v>#REF!</v>
      </c>
      <c r="D24" s="11">
        <v>2091.5456264352501</v>
      </c>
      <c r="E24" s="11">
        <v>2245.2481349403602</v>
      </c>
      <c r="F24" s="11">
        <v>2437.2030779687898</v>
      </c>
      <c r="G24" s="11">
        <v>1755.6900434439899</v>
      </c>
      <c r="H24" s="11">
        <v>9551.3621899546197</v>
      </c>
      <c r="I24" s="11">
        <v>10253.268143944801</v>
      </c>
      <c r="J24" s="11">
        <v>11129.8596759887</v>
      </c>
      <c r="K24" s="11">
        <v>8017.6264319949496</v>
      </c>
      <c r="L24" s="11">
        <v>1777.6588859466301</v>
      </c>
      <c r="M24" s="11">
        <v>1908.29463521407</v>
      </c>
      <c r="N24" s="11">
        <v>2071.4421209122202</v>
      </c>
      <c r="O24" s="11">
        <v>1492.2065133312799</v>
      </c>
      <c r="P24" s="11">
        <v>3771.5090623108799</v>
      </c>
      <c r="Q24" s="11">
        <v>4048.6679233943801</v>
      </c>
      <c r="R24" s="11">
        <v>4394.8041960326</v>
      </c>
      <c r="S24" s="11">
        <v>2060.4096283223098</v>
      </c>
      <c r="T24" s="11">
        <v>2454.5566928938902</v>
      </c>
      <c r="U24" s="11">
        <v>2634.9359856988999</v>
      </c>
      <c r="V24" s="11">
        <v>2860.2068495946701</v>
      </c>
      <c r="W24" s="11">
        <v>606.83869783447994</v>
      </c>
      <c r="X24" s="11">
        <v>722.92420245069297</v>
      </c>
      <c r="Y24" s="11">
        <v>776.05011181233203</v>
      </c>
      <c r="Z24" s="11">
        <v>842.39763602666403</v>
      </c>
      <c r="AA24" s="11">
        <v>834.19424302866605</v>
      </c>
      <c r="AB24" s="11">
        <v>993.771837528638</v>
      </c>
      <c r="AC24" s="11">
        <v>1066.8016688549701</v>
      </c>
      <c r="AD24" s="11">
        <v>1158.0066677060699</v>
      </c>
      <c r="AE24" s="11">
        <v>17932.854375185801</v>
      </c>
      <c r="AF24" s="11">
        <v>21363.328497520601</v>
      </c>
      <c r="AG24" s="11">
        <v>22933.2666038598</v>
      </c>
      <c r="AH24" s="11">
        <v>24893.9202242297</v>
      </c>
    </row>
    <row r="25" spans="1:34" ht="16.5" customHeight="1">
      <c r="A25" s="100"/>
      <c r="B25" s="12" t="s">
        <v>55</v>
      </c>
      <c r="C25" s="11" t="e">
        <f>#REF!</f>
        <v>#REF!</v>
      </c>
      <c r="D25" s="11">
        <v>542082.35018292302</v>
      </c>
      <c r="E25" s="11">
        <v>578285.79894331202</v>
      </c>
      <c r="F25" s="11">
        <v>645867.13229717396</v>
      </c>
      <c r="G25" s="11">
        <v>444545.75421669101</v>
      </c>
      <c r="H25" s="11">
        <v>457156.48423397698</v>
      </c>
      <c r="I25" s="11">
        <v>489312.94841945899</v>
      </c>
      <c r="J25" s="11">
        <v>544815.41155328904</v>
      </c>
      <c r="K25" s="11">
        <v>1237850.4830462099</v>
      </c>
      <c r="L25" s="11">
        <v>1251555.93755562</v>
      </c>
      <c r="M25" s="11">
        <v>1342997.4910313</v>
      </c>
      <c r="N25" s="11">
        <v>1516411.17619714</v>
      </c>
      <c r="O25" s="11">
        <v>296322.74788939802</v>
      </c>
      <c r="P25" s="11">
        <v>307212.34334611899</v>
      </c>
      <c r="Q25" s="11">
        <v>325982.966787468</v>
      </c>
      <c r="R25" s="11">
        <v>364929.19075597002</v>
      </c>
      <c r="S25" s="11">
        <v>472855.81153955997</v>
      </c>
      <c r="T25" s="11">
        <v>485276.06682339002</v>
      </c>
      <c r="U25" s="11">
        <v>518083.30589043302</v>
      </c>
      <c r="V25" s="11">
        <v>579547.87044034398</v>
      </c>
      <c r="W25" s="11">
        <v>132979.31268033799</v>
      </c>
      <c r="X25" s="11">
        <v>142357.763893308</v>
      </c>
      <c r="Y25" s="11">
        <v>150100.33701318401</v>
      </c>
      <c r="Z25" s="11">
        <v>167408.48018145299</v>
      </c>
      <c r="AA25" s="11">
        <v>229431.52440851799</v>
      </c>
      <c r="AB25" s="11">
        <v>242883.60841199601</v>
      </c>
      <c r="AC25" s="11">
        <v>257735.16284832099</v>
      </c>
      <c r="AD25" s="11">
        <v>286562.29651052901</v>
      </c>
      <c r="AE25" s="11">
        <v>3342480.95015564</v>
      </c>
      <c r="AF25" s="11">
        <v>3428524.5544473301</v>
      </c>
      <c r="AG25" s="11">
        <v>3662498.0109334802</v>
      </c>
      <c r="AH25" s="11">
        <v>4105541.5579359001</v>
      </c>
    </row>
    <row r="26" spans="1:34" ht="16.5" customHeight="1">
      <c r="A26" s="100"/>
      <c r="B26" s="13" t="s">
        <v>56</v>
      </c>
      <c r="C26" s="11" t="e">
        <f>#REF!</f>
        <v>#REF!</v>
      </c>
      <c r="D26" s="11">
        <v>72583.940940015105</v>
      </c>
      <c r="E26" s="11">
        <v>97328.450146431307</v>
      </c>
      <c r="F26" s="11">
        <v>117400.54346723</v>
      </c>
      <c r="G26" s="11">
        <v>58991.698050703999</v>
      </c>
      <c r="H26" s="11">
        <v>61746.880103715397</v>
      </c>
      <c r="I26" s="11">
        <v>82634.020017682502</v>
      </c>
      <c r="J26" s="11">
        <v>99461.320716921793</v>
      </c>
      <c r="K26" s="11">
        <v>225040.32813290801</v>
      </c>
      <c r="L26" s="11">
        <v>165668.941587612</v>
      </c>
      <c r="M26" s="11">
        <v>225420.97390255699</v>
      </c>
      <c r="N26" s="11">
        <v>274271.33969428198</v>
      </c>
      <c r="O26" s="11">
        <v>44504.744131504798</v>
      </c>
      <c r="P26" s="11">
        <v>42332.565198645098</v>
      </c>
      <c r="Q26" s="11">
        <v>54470.457744414198</v>
      </c>
      <c r="R26" s="11">
        <v>66873.262892839193</v>
      </c>
      <c r="S26" s="11">
        <v>67146.078027276802</v>
      </c>
      <c r="T26" s="11">
        <v>66039.996167814505</v>
      </c>
      <c r="U26" s="11">
        <v>86060.080823317796</v>
      </c>
      <c r="V26" s="11">
        <v>105329.170318121</v>
      </c>
      <c r="W26" s="11">
        <v>18912.516844611499</v>
      </c>
      <c r="X26" s="11">
        <v>19169.499310559298</v>
      </c>
      <c r="Y26" s="11">
        <v>25457.710287095499</v>
      </c>
      <c r="Z26" s="11">
        <v>30589.447013617399</v>
      </c>
      <c r="AA26" s="11">
        <v>31107.454543148498</v>
      </c>
      <c r="AB26" s="11">
        <v>32637.3782938033</v>
      </c>
      <c r="AC26" s="11">
        <v>43432.396947301</v>
      </c>
      <c r="AD26" s="11">
        <v>52158.207951467797</v>
      </c>
      <c r="AE26" s="11">
        <v>516449.74602512101</v>
      </c>
      <c r="AF26" s="11">
        <v>460179.20160216501</v>
      </c>
      <c r="AG26" s="11">
        <v>614804.08986879897</v>
      </c>
      <c r="AH26" s="11">
        <v>746083.29205447901</v>
      </c>
    </row>
    <row r="27" spans="1:34" ht="16.5" customHeight="1" thickBot="1">
      <c r="A27" s="101"/>
      <c r="B27" s="15" t="s">
        <v>57</v>
      </c>
      <c r="C27" s="16" t="e">
        <f>#REF!</f>
        <v>#REF!</v>
      </c>
      <c r="D27" s="16">
        <v>614666.29112293804</v>
      </c>
      <c r="E27" s="16">
        <v>675614.24908974301</v>
      </c>
      <c r="F27" s="16">
        <v>763267.675764404</v>
      </c>
      <c r="G27" s="16">
        <v>503537.45226739498</v>
      </c>
      <c r="H27" s="16">
        <v>518903.36433769303</v>
      </c>
      <c r="I27" s="16">
        <v>571946.96843714104</v>
      </c>
      <c r="J27" s="16">
        <v>644276.73227021098</v>
      </c>
      <c r="K27" s="16">
        <v>1462890.8111791101</v>
      </c>
      <c r="L27" s="16">
        <v>1417224.8791432299</v>
      </c>
      <c r="M27" s="16">
        <v>1568418.4649338601</v>
      </c>
      <c r="N27" s="16">
        <v>1790682.51589142</v>
      </c>
      <c r="O27" s="16">
        <v>340827.49202090298</v>
      </c>
      <c r="P27" s="16">
        <v>349544.90854476503</v>
      </c>
      <c r="Q27" s="16">
        <v>380453.42453188298</v>
      </c>
      <c r="R27" s="16">
        <v>431802.45364880899</v>
      </c>
      <c r="S27" s="16">
        <v>540001.889566837</v>
      </c>
      <c r="T27" s="16">
        <v>551316.06299120502</v>
      </c>
      <c r="U27" s="16">
        <v>604143.38671375101</v>
      </c>
      <c r="V27" s="16">
        <v>684877.04075846495</v>
      </c>
      <c r="W27" s="16">
        <v>151891.82952495001</v>
      </c>
      <c r="X27" s="16">
        <v>161527.263203868</v>
      </c>
      <c r="Y27" s="16">
        <v>175558.04730027899</v>
      </c>
      <c r="Z27" s="16">
        <v>197997.92719507101</v>
      </c>
      <c r="AA27" s="16">
        <v>260538.97895166601</v>
      </c>
      <c r="AB27" s="16">
        <v>275520.986705799</v>
      </c>
      <c r="AC27" s="16">
        <v>301167.55979562202</v>
      </c>
      <c r="AD27" s="16">
        <v>338720.50446199602</v>
      </c>
      <c r="AE27" s="16">
        <v>3858930.6961807599</v>
      </c>
      <c r="AF27" s="16">
        <v>3888703.7560494998</v>
      </c>
      <c r="AG27" s="16">
        <v>4277302.10080228</v>
      </c>
      <c r="AH27" s="16">
        <v>4851624.84999038</v>
      </c>
    </row>
    <row r="28" spans="1:34" ht="16.5" customHeight="1">
      <c r="A28" s="17"/>
      <c r="B28" s="85" t="s">
        <v>58</v>
      </c>
      <c r="C28" s="85"/>
      <c r="D28" s="18"/>
      <c r="E28" s="18"/>
      <c r="F28" s="18"/>
      <c r="G28" s="18"/>
      <c r="H28" s="18"/>
      <c r="I28" s="18"/>
      <c r="J28" s="18"/>
      <c r="K28" s="18"/>
      <c r="L28" s="18"/>
      <c r="M28" s="110">
        <v>44685</v>
      </c>
      <c r="N28" s="110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34"/>
      <c r="AF28" s="34"/>
      <c r="AG28" s="18"/>
      <c r="AH28" s="18"/>
    </row>
    <row r="29" spans="1:34" ht="16.5" customHeight="1">
      <c r="AD29" s="35"/>
      <c r="AE29" s="36"/>
      <c r="AF29" s="36"/>
    </row>
    <row r="30" spans="1:34" ht="16.5" customHeight="1">
      <c r="A30" s="19"/>
      <c r="F30" s="20"/>
      <c r="G30" s="21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</row>
    <row r="31" spans="1:34" ht="16.5" customHeight="1">
      <c r="A31" s="5" t="s">
        <v>59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4" ht="16.5" customHeight="1">
      <c r="A32" s="6" t="s">
        <v>60</v>
      </c>
      <c r="B32" s="6"/>
      <c r="C32" s="6"/>
      <c r="D32" s="6"/>
      <c r="E32" s="6"/>
      <c r="F32" s="6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40"/>
      <c r="AH32" s="40"/>
    </row>
    <row r="33" spans="1:34" ht="16.5" customHeight="1">
      <c r="A33" s="98"/>
      <c r="B33" s="105" t="s">
        <v>2</v>
      </c>
      <c r="C33" s="77" t="s">
        <v>3</v>
      </c>
      <c r="D33" s="78"/>
      <c r="E33" s="78"/>
      <c r="F33" s="78"/>
      <c r="G33" s="79" t="s">
        <v>4</v>
      </c>
      <c r="H33" s="80"/>
      <c r="I33" s="80"/>
      <c r="J33" s="80"/>
      <c r="K33" s="79" t="s">
        <v>5</v>
      </c>
      <c r="L33" s="80"/>
      <c r="M33" s="80"/>
      <c r="N33" s="81"/>
      <c r="O33" s="79" t="s">
        <v>6</v>
      </c>
      <c r="P33" s="80"/>
      <c r="Q33" s="80"/>
      <c r="R33" s="80"/>
      <c r="S33" s="79" t="s">
        <v>7</v>
      </c>
      <c r="T33" s="80"/>
      <c r="U33" s="80"/>
      <c r="V33" s="80"/>
      <c r="W33" s="79" t="s">
        <v>8</v>
      </c>
      <c r="X33" s="80"/>
      <c r="Y33" s="80"/>
      <c r="Z33" s="81"/>
      <c r="AA33" s="79" t="s">
        <v>9</v>
      </c>
      <c r="AB33" s="80"/>
      <c r="AC33" s="80"/>
      <c r="AD33" s="81"/>
      <c r="AE33" s="86" t="s">
        <v>10</v>
      </c>
      <c r="AF33" s="87"/>
      <c r="AG33" s="87"/>
      <c r="AH33" s="88"/>
    </row>
    <row r="34" spans="1:34" s="1" customFormat="1" ht="16.5" customHeight="1">
      <c r="A34" s="99"/>
      <c r="B34" s="106"/>
      <c r="C34" s="7" t="s">
        <v>11</v>
      </c>
      <c r="D34" s="8" t="s">
        <v>12</v>
      </c>
      <c r="E34" s="8" t="s">
        <v>13</v>
      </c>
      <c r="F34" s="3" t="s">
        <v>14</v>
      </c>
      <c r="G34" s="7" t="s">
        <v>11</v>
      </c>
      <c r="H34" s="8" t="s">
        <v>12</v>
      </c>
      <c r="I34" s="8" t="s">
        <v>13</v>
      </c>
      <c r="J34" s="3" t="s">
        <v>14</v>
      </c>
      <c r="K34" s="7" t="s">
        <v>11</v>
      </c>
      <c r="L34" s="8" t="s">
        <v>12</v>
      </c>
      <c r="M34" s="8" t="s">
        <v>13</v>
      </c>
      <c r="N34" s="3" t="s">
        <v>14</v>
      </c>
      <c r="O34" s="7" t="s">
        <v>11</v>
      </c>
      <c r="P34" s="8" t="s">
        <v>12</v>
      </c>
      <c r="Q34" s="8" t="s">
        <v>13</v>
      </c>
      <c r="R34" s="3" t="s">
        <v>14</v>
      </c>
      <c r="S34" s="7" t="s">
        <v>11</v>
      </c>
      <c r="T34" s="8" t="s">
        <v>12</v>
      </c>
      <c r="U34" s="8" t="s">
        <v>13</v>
      </c>
      <c r="V34" s="3" t="s">
        <v>14</v>
      </c>
      <c r="W34" s="8" t="s">
        <v>11</v>
      </c>
      <c r="X34" s="8" t="s">
        <v>12</v>
      </c>
      <c r="Y34" s="8" t="s">
        <v>13</v>
      </c>
      <c r="Z34" s="3" t="s">
        <v>14</v>
      </c>
      <c r="AA34" s="8" t="s">
        <v>11</v>
      </c>
      <c r="AB34" s="8" t="s">
        <v>12</v>
      </c>
      <c r="AC34" s="8" t="s">
        <v>13</v>
      </c>
      <c r="AD34" s="3" t="s">
        <v>14</v>
      </c>
      <c r="AE34" s="7" t="s">
        <v>11</v>
      </c>
      <c r="AF34" s="7" t="s">
        <v>12</v>
      </c>
      <c r="AG34" s="7" t="s">
        <v>13</v>
      </c>
      <c r="AH34" s="7" t="s">
        <v>14</v>
      </c>
    </row>
    <row r="35" spans="1:34" s="1" customFormat="1" ht="16.5" customHeight="1">
      <c r="A35" s="84"/>
      <c r="B35" s="107"/>
      <c r="C35" s="7" t="s">
        <v>15</v>
      </c>
      <c r="D35" s="7" t="s">
        <v>16</v>
      </c>
      <c r="E35" s="7" t="s">
        <v>17</v>
      </c>
      <c r="F35" s="7" t="s">
        <v>18</v>
      </c>
      <c r="G35" s="7" t="s">
        <v>15</v>
      </c>
      <c r="H35" s="7" t="s">
        <v>16</v>
      </c>
      <c r="I35" s="7" t="s">
        <v>17</v>
      </c>
      <c r="J35" s="7" t="s">
        <v>18</v>
      </c>
      <c r="K35" s="7" t="s">
        <v>15</v>
      </c>
      <c r="L35" s="7" t="s">
        <v>16</v>
      </c>
      <c r="M35" s="7" t="s">
        <v>17</v>
      </c>
      <c r="N35" s="7" t="s">
        <v>18</v>
      </c>
      <c r="O35" s="7" t="s">
        <v>15</v>
      </c>
      <c r="P35" s="7" t="s">
        <v>16</v>
      </c>
      <c r="Q35" s="7" t="s">
        <v>17</v>
      </c>
      <c r="R35" s="7" t="s">
        <v>18</v>
      </c>
      <c r="S35" s="7" t="s">
        <v>15</v>
      </c>
      <c r="T35" s="7" t="s">
        <v>16</v>
      </c>
      <c r="U35" s="7" t="s">
        <v>17</v>
      </c>
      <c r="V35" s="7" t="s">
        <v>18</v>
      </c>
      <c r="W35" s="7" t="s">
        <v>15</v>
      </c>
      <c r="X35" s="7" t="s">
        <v>16</v>
      </c>
      <c r="Y35" s="7" t="s">
        <v>17</v>
      </c>
      <c r="Z35" s="7" t="s">
        <v>18</v>
      </c>
      <c r="AA35" s="7" t="s">
        <v>15</v>
      </c>
      <c r="AB35" s="7" t="s">
        <v>16</v>
      </c>
      <c r="AC35" s="7" t="s">
        <v>17</v>
      </c>
      <c r="AD35" s="7" t="s">
        <v>18</v>
      </c>
      <c r="AE35" s="7" t="s">
        <v>15</v>
      </c>
      <c r="AF35" s="7" t="s">
        <v>16</v>
      </c>
      <c r="AG35" s="7" t="s">
        <v>17</v>
      </c>
      <c r="AH35" s="7" t="s">
        <v>18</v>
      </c>
    </row>
    <row r="36" spans="1:34" ht="16.5" customHeight="1">
      <c r="A36" s="9" t="s">
        <v>19</v>
      </c>
      <c r="B36" s="24" t="s">
        <v>20</v>
      </c>
      <c r="C36" s="25" t="e">
        <f>#REF!</f>
        <v>#REF!</v>
      </c>
      <c r="D36" s="25">
        <v>136919.809165488</v>
      </c>
      <c r="E36" s="25">
        <v>140996.33889426399</v>
      </c>
      <c r="F36" s="25">
        <v>144117.77437747299</v>
      </c>
      <c r="G36" s="25">
        <v>124096.025483976</v>
      </c>
      <c r="H36" s="25">
        <v>120826.93017698301</v>
      </c>
      <c r="I36" s="25">
        <v>123821.494375761</v>
      </c>
      <c r="J36" s="25">
        <v>125917.585067187</v>
      </c>
      <c r="K36" s="25">
        <v>101465.16843134799</v>
      </c>
      <c r="L36" s="25">
        <v>107039.842252681</v>
      </c>
      <c r="M36" s="25">
        <v>109977.488262296</v>
      </c>
      <c r="N36" s="25">
        <v>112951.165874589</v>
      </c>
      <c r="O36" s="25">
        <v>59407.447176559697</v>
      </c>
      <c r="P36" s="25">
        <v>60793.352799785702</v>
      </c>
      <c r="Q36" s="25">
        <v>62289.872910251201</v>
      </c>
      <c r="R36" s="25">
        <v>63830.564596526499</v>
      </c>
      <c r="S36" s="25">
        <v>106041.064596417</v>
      </c>
      <c r="T36" s="25">
        <v>108685.024948522</v>
      </c>
      <c r="U36" s="25">
        <v>112107.83041223499</v>
      </c>
      <c r="V36" s="25">
        <v>114810.896390583</v>
      </c>
      <c r="W36" s="25">
        <v>32064.0571327779</v>
      </c>
      <c r="X36" s="25">
        <v>33335.397037758798</v>
      </c>
      <c r="Y36" s="25">
        <v>34482.161901939398</v>
      </c>
      <c r="Z36" s="25">
        <v>35593.713351224003</v>
      </c>
      <c r="AA36" s="25">
        <v>58928.372523362203</v>
      </c>
      <c r="AB36" s="25">
        <v>61629.003176261598</v>
      </c>
      <c r="AC36" s="25">
        <v>63474.648867952201</v>
      </c>
      <c r="AD36" s="25">
        <v>64783.845706087603</v>
      </c>
      <c r="AE36" s="37">
        <v>614291.88264241396</v>
      </c>
      <c r="AF36" s="37">
        <v>629229.35955747997</v>
      </c>
      <c r="AG36" s="37">
        <v>647149.83562469902</v>
      </c>
      <c r="AH36" s="37">
        <v>662005.54536366998</v>
      </c>
    </row>
    <row r="37" spans="1:34" ht="16.5" customHeight="1">
      <c r="A37" s="9" t="s">
        <v>21</v>
      </c>
      <c r="B37" s="24" t="s">
        <v>22</v>
      </c>
      <c r="C37" s="25" t="e">
        <f>#REF!</f>
        <v>#REF!</v>
      </c>
      <c r="D37" s="25">
        <v>1861.02647673006</v>
      </c>
      <c r="E37" s="25">
        <v>1995.8288690941499</v>
      </c>
      <c r="F37" s="25">
        <v>2160.1096345044598</v>
      </c>
      <c r="G37" s="25">
        <v>632.14863302088304</v>
      </c>
      <c r="H37" s="25">
        <v>610.25635945139197</v>
      </c>
      <c r="I37" s="25">
        <v>659.67587311887598</v>
      </c>
      <c r="J37" s="25">
        <v>713.87480603362906</v>
      </c>
      <c r="K37" s="25">
        <v>7502.0348564316701</v>
      </c>
      <c r="L37" s="25">
        <v>7340.5209944921899</v>
      </c>
      <c r="M37" s="25">
        <v>7892.5783886474301</v>
      </c>
      <c r="N37" s="25">
        <v>8533.1550749300204</v>
      </c>
      <c r="O37" s="25">
        <v>1962.1648112790001</v>
      </c>
      <c r="P37" s="25">
        <v>1936.3153751135401</v>
      </c>
      <c r="Q37" s="25">
        <v>2069.9752639892499</v>
      </c>
      <c r="R37" s="25">
        <v>2240.2350796150099</v>
      </c>
      <c r="S37" s="25">
        <v>2381.98785090909</v>
      </c>
      <c r="T37" s="25">
        <v>2322.2041389575102</v>
      </c>
      <c r="U37" s="25">
        <v>2497.9668594883401</v>
      </c>
      <c r="V37" s="25">
        <v>2703.1919515120699</v>
      </c>
      <c r="W37" s="25">
        <v>229.03935979017501</v>
      </c>
      <c r="X37" s="25">
        <v>217.39786063017399</v>
      </c>
      <c r="Y37" s="25">
        <v>238.57330486350401</v>
      </c>
      <c r="Z37" s="25">
        <v>257.03785829123598</v>
      </c>
      <c r="AA37" s="25">
        <v>528.39923713866801</v>
      </c>
      <c r="AB37" s="25">
        <v>508.86930740928898</v>
      </c>
      <c r="AC37" s="25">
        <v>552.37618371282201</v>
      </c>
      <c r="AD37" s="25">
        <v>596.58062401823599</v>
      </c>
      <c r="AE37" s="37">
        <v>15133.9988435056</v>
      </c>
      <c r="AF37" s="37">
        <v>14796.5905127842</v>
      </c>
      <c r="AG37" s="37">
        <v>15906.974742914401</v>
      </c>
      <c r="AH37" s="37">
        <v>17204.1850289047</v>
      </c>
    </row>
    <row r="38" spans="1:34" ht="16.5" customHeight="1">
      <c r="A38" s="9" t="s">
        <v>23</v>
      </c>
      <c r="B38" s="24" t="s">
        <v>24</v>
      </c>
      <c r="C38" s="25" t="e">
        <f>#REF!</f>
        <v>#REF!</v>
      </c>
      <c r="D38" s="25">
        <v>24642.8443193891</v>
      </c>
      <c r="E38" s="25">
        <v>25616.749845744402</v>
      </c>
      <c r="F38" s="25">
        <v>27173.451545084401</v>
      </c>
      <c r="G38" s="25">
        <v>17589.235470724299</v>
      </c>
      <c r="H38" s="25">
        <v>15848.9572279405</v>
      </c>
      <c r="I38" s="25">
        <v>16506.993559181399</v>
      </c>
      <c r="J38" s="25">
        <v>17557.917063063702</v>
      </c>
      <c r="K38" s="25">
        <v>44763.777299271198</v>
      </c>
      <c r="L38" s="25">
        <v>40663.285030035397</v>
      </c>
      <c r="M38" s="25">
        <v>42457.856143106597</v>
      </c>
      <c r="N38" s="25">
        <v>45284.657208778903</v>
      </c>
      <c r="O38" s="25">
        <v>7224.3449693428602</v>
      </c>
      <c r="P38" s="25">
        <v>6602.6479945437104</v>
      </c>
      <c r="Q38" s="25">
        <v>6857.2638423827002</v>
      </c>
      <c r="R38" s="25">
        <v>7223.3972657418399</v>
      </c>
      <c r="S38" s="25">
        <v>20059.5420235446</v>
      </c>
      <c r="T38" s="25">
        <v>18204.180293339101</v>
      </c>
      <c r="U38" s="25">
        <v>18933.5287368311</v>
      </c>
      <c r="V38" s="25">
        <v>20039.814874768901</v>
      </c>
      <c r="W38" s="25">
        <v>1018.40961679142</v>
      </c>
      <c r="X38" s="25">
        <v>1000.66363203456</v>
      </c>
      <c r="Y38" s="25">
        <v>1021.81377002556</v>
      </c>
      <c r="Z38" s="25">
        <v>1061.49253530693</v>
      </c>
      <c r="AA38" s="25">
        <v>6524.9354765058297</v>
      </c>
      <c r="AB38" s="25">
        <v>6208.0861891589002</v>
      </c>
      <c r="AC38" s="25">
        <v>6459.4703012182399</v>
      </c>
      <c r="AD38" s="25">
        <v>6749.3057010337097</v>
      </c>
      <c r="AE38" s="37">
        <v>124403.022134828</v>
      </c>
      <c r="AF38" s="37">
        <v>113170.664686441</v>
      </c>
      <c r="AG38" s="37">
        <v>117853.67619848999</v>
      </c>
      <c r="AH38" s="37">
        <v>125090.036193778</v>
      </c>
    </row>
    <row r="39" spans="1:34" s="2" customFormat="1" ht="18" customHeight="1">
      <c r="A39" s="9" t="s">
        <v>25</v>
      </c>
      <c r="B39" s="24" t="s">
        <v>26</v>
      </c>
      <c r="C39" s="25" t="e">
        <f>#REF!</f>
        <v>#REF!</v>
      </c>
      <c r="D39" s="25">
        <v>5566.4622648638797</v>
      </c>
      <c r="E39" s="25">
        <v>5929.0328422448902</v>
      </c>
      <c r="F39" s="25">
        <v>7825.4777561373803</v>
      </c>
      <c r="G39" s="25">
        <v>1506.0659422547401</v>
      </c>
      <c r="H39" s="25">
        <v>1720.8030309264</v>
      </c>
      <c r="I39" s="25">
        <v>1882.4769806956699</v>
      </c>
      <c r="J39" s="25">
        <v>2181.6135115480101</v>
      </c>
      <c r="K39" s="25">
        <v>7408.0244005227796</v>
      </c>
      <c r="L39" s="25">
        <v>8580.5590501326606</v>
      </c>
      <c r="M39" s="25">
        <v>8604.1847859651807</v>
      </c>
      <c r="N39" s="25">
        <v>14254.596719642999</v>
      </c>
      <c r="O39" s="25">
        <v>7072.0901504920903</v>
      </c>
      <c r="P39" s="25">
        <v>8498.4840185870398</v>
      </c>
      <c r="Q39" s="25">
        <v>8484.8177835598199</v>
      </c>
      <c r="R39" s="25">
        <v>10428.9646368248</v>
      </c>
      <c r="S39" s="25">
        <v>1725.0348614269999</v>
      </c>
      <c r="T39" s="25">
        <v>2046.2384351379701</v>
      </c>
      <c r="U39" s="25">
        <v>2081.1379273811499</v>
      </c>
      <c r="V39" s="25">
        <v>2609.9372145277398</v>
      </c>
      <c r="W39" s="25">
        <v>389.29480388626303</v>
      </c>
      <c r="X39" s="25">
        <v>435.65759706637402</v>
      </c>
      <c r="Y39" s="25">
        <v>460.59231923518303</v>
      </c>
      <c r="Z39" s="25">
        <v>521.91480222549899</v>
      </c>
      <c r="AA39" s="25">
        <v>1071.09106961008</v>
      </c>
      <c r="AB39" s="25">
        <v>1375.7306819308501</v>
      </c>
      <c r="AC39" s="25">
        <v>1506.5280077718501</v>
      </c>
      <c r="AD39" s="25">
        <v>1741.86752474794</v>
      </c>
      <c r="AE39" s="37">
        <v>23617.348717324199</v>
      </c>
      <c r="AF39" s="37">
        <v>28223.935078645201</v>
      </c>
      <c r="AG39" s="37">
        <v>28948.7706468537</v>
      </c>
      <c r="AH39" s="37">
        <v>39564.3721656544</v>
      </c>
    </row>
    <row r="40" spans="1:34" s="2" customFormat="1" ht="24" customHeight="1">
      <c r="A40" s="9" t="s">
        <v>27</v>
      </c>
      <c r="B40" s="24" t="s">
        <v>28</v>
      </c>
      <c r="C40" s="25" t="e">
        <f>#REF!</f>
        <v>#REF!</v>
      </c>
      <c r="D40" s="25">
        <v>2670.8958528639901</v>
      </c>
      <c r="E40" s="25">
        <v>2707.74760007642</v>
      </c>
      <c r="F40" s="25">
        <v>2728.1981216519198</v>
      </c>
      <c r="G40" s="25">
        <v>2940.1685681991798</v>
      </c>
      <c r="H40" s="25">
        <v>2997.0070935691801</v>
      </c>
      <c r="I40" s="25">
        <v>3043.2679166288099</v>
      </c>
      <c r="J40" s="25">
        <v>3068.2162670923499</v>
      </c>
      <c r="K40" s="25">
        <v>3610.1542872390701</v>
      </c>
      <c r="L40" s="25">
        <v>3703.3661889334298</v>
      </c>
      <c r="M40" s="25">
        <v>3771.1640176295</v>
      </c>
      <c r="N40" s="25">
        <v>3800.2444065376499</v>
      </c>
      <c r="O40" s="25">
        <v>1274.5122152046899</v>
      </c>
      <c r="P40" s="25">
        <v>1304.36658449581</v>
      </c>
      <c r="Q40" s="25">
        <v>1318.90390015242</v>
      </c>
      <c r="R40" s="25">
        <v>1328.27036994065</v>
      </c>
      <c r="S40" s="25">
        <v>2847.4794899980002</v>
      </c>
      <c r="T40" s="25">
        <v>2908.0710941498401</v>
      </c>
      <c r="U40" s="25">
        <v>2947.5246357118199</v>
      </c>
      <c r="V40" s="25">
        <v>2964.5349199171901</v>
      </c>
      <c r="W40" s="25">
        <v>873.79268297130602</v>
      </c>
      <c r="X40" s="25">
        <v>887.31042705752998</v>
      </c>
      <c r="Y40" s="25">
        <v>899.30554241973095</v>
      </c>
      <c r="Z40" s="25">
        <v>904.33661848065606</v>
      </c>
      <c r="AA40" s="25">
        <v>1345.1697638450401</v>
      </c>
      <c r="AB40" s="25">
        <v>1371.7620489753499</v>
      </c>
      <c r="AC40" s="25">
        <v>1390.6499045244</v>
      </c>
      <c r="AD40" s="25">
        <v>1401.19122754818</v>
      </c>
      <c r="AE40" s="37">
        <v>15509.615242407601</v>
      </c>
      <c r="AF40" s="37">
        <v>15842.7792900451</v>
      </c>
      <c r="AG40" s="37">
        <v>16078.5635171431</v>
      </c>
      <c r="AH40" s="37">
        <v>16194.991931168601</v>
      </c>
    </row>
    <row r="41" spans="1:34" s="3" customFormat="1" ht="16.5" customHeight="1">
      <c r="A41" s="9" t="s">
        <v>29</v>
      </c>
      <c r="B41" s="24" t="s">
        <v>30</v>
      </c>
      <c r="C41" s="25" t="e">
        <f>#REF!</f>
        <v>#REF!</v>
      </c>
      <c r="D41" s="25">
        <v>26799.693161744399</v>
      </c>
      <c r="E41" s="25">
        <v>28012.425011943</v>
      </c>
      <c r="F41" s="25">
        <v>30757.254975219701</v>
      </c>
      <c r="G41" s="25">
        <v>15053.5959690704</v>
      </c>
      <c r="H41" s="25">
        <v>14270.736764002</v>
      </c>
      <c r="I41" s="25">
        <v>15019.046122018501</v>
      </c>
      <c r="J41" s="25">
        <v>16567.3678086443</v>
      </c>
      <c r="K41" s="25">
        <v>39639.524821565603</v>
      </c>
      <c r="L41" s="25">
        <v>37382.7480030972</v>
      </c>
      <c r="M41" s="25">
        <v>39667.396378833597</v>
      </c>
      <c r="N41" s="25">
        <v>43200.618468146196</v>
      </c>
      <c r="O41" s="25">
        <v>20856.019593622201</v>
      </c>
      <c r="P41" s="25">
        <v>19867.624536576499</v>
      </c>
      <c r="Q41" s="25">
        <v>20848.5239212903</v>
      </c>
      <c r="R41" s="25">
        <v>22775.264544035399</v>
      </c>
      <c r="S41" s="25">
        <v>26738.9238540152</v>
      </c>
      <c r="T41" s="25">
        <v>25397.320844188998</v>
      </c>
      <c r="U41" s="25">
        <v>26689.5913598853</v>
      </c>
      <c r="V41" s="25">
        <v>29295.213925497999</v>
      </c>
      <c r="W41" s="25">
        <v>8478.7788777142105</v>
      </c>
      <c r="X41" s="25">
        <v>8415.7071307924707</v>
      </c>
      <c r="Y41" s="25">
        <v>8798.8411698549207</v>
      </c>
      <c r="Z41" s="25">
        <v>9625.1976186293195</v>
      </c>
      <c r="AA41" s="25">
        <v>13989.8626738527</v>
      </c>
      <c r="AB41" s="25">
        <v>13960.932049757699</v>
      </c>
      <c r="AC41" s="25">
        <v>14645.3490216109</v>
      </c>
      <c r="AD41" s="25">
        <v>16068.6598952231</v>
      </c>
      <c r="AE41" s="37">
        <v>152801.09537917099</v>
      </c>
      <c r="AF41" s="37">
        <v>146094.76249015899</v>
      </c>
      <c r="AG41" s="37">
        <v>153681.17298543701</v>
      </c>
      <c r="AH41" s="37">
        <v>168289.57723539599</v>
      </c>
    </row>
    <row r="42" spans="1:34" s="3" customFormat="1" ht="26.1" customHeight="1">
      <c r="A42" s="9" t="s">
        <v>31</v>
      </c>
      <c r="B42" s="24" t="s">
        <v>32</v>
      </c>
      <c r="C42" s="25" t="e">
        <f>#REF!</f>
        <v>#REF!</v>
      </c>
      <c r="D42" s="25">
        <v>32218.504669335001</v>
      </c>
      <c r="E42" s="25">
        <v>33981.109235819</v>
      </c>
      <c r="F42" s="25">
        <v>37087.435905612503</v>
      </c>
      <c r="G42" s="25">
        <v>43345.429034556902</v>
      </c>
      <c r="H42" s="25">
        <v>37909.790754500304</v>
      </c>
      <c r="I42" s="25">
        <v>40047.853335230298</v>
      </c>
      <c r="J42" s="25">
        <v>43736.042919630403</v>
      </c>
      <c r="K42" s="25">
        <v>196879.802776761</v>
      </c>
      <c r="L42" s="25">
        <v>176719.441765044</v>
      </c>
      <c r="M42" s="25">
        <v>187215.246004657</v>
      </c>
      <c r="N42" s="25">
        <v>204358.68144610801</v>
      </c>
      <c r="O42" s="25">
        <v>18349.741849912702</v>
      </c>
      <c r="P42" s="25">
        <v>15926.566726872201</v>
      </c>
      <c r="Q42" s="25">
        <v>16753.831091305201</v>
      </c>
      <c r="R42" s="25">
        <v>18208.393505482702</v>
      </c>
      <c r="S42" s="25">
        <v>36014.386482786598</v>
      </c>
      <c r="T42" s="25">
        <v>31483.3937926078</v>
      </c>
      <c r="U42" s="25">
        <v>33198.510822131197</v>
      </c>
      <c r="V42" s="25">
        <v>36168.489099752202</v>
      </c>
      <c r="W42" s="25">
        <v>6148.3009449454803</v>
      </c>
      <c r="X42" s="25">
        <v>5294.24864700533</v>
      </c>
      <c r="Y42" s="25">
        <v>5582.4194637782102</v>
      </c>
      <c r="Z42" s="25">
        <v>6118.0968378973503</v>
      </c>
      <c r="AA42" s="25">
        <v>14424.551585666901</v>
      </c>
      <c r="AB42" s="25">
        <v>12528.5359582526</v>
      </c>
      <c r="AC42" s="25">
        <v>13213.980717527</v>
      </c>
      <c r="AD42" s="25">
        <v>14421.9047295698</v>
      </c>
      <c r="AE42" s="37">
        <v>352193.97437163902</v>
      </c>
      <c r="AF42" s="37">
        <v>312080.48231361702</v>
      </c>
      <c r="AG42" s="37">
        <v>329992.95067044802</v>
      </c>
      <c r="AH42" s="37">
        <v>360099.04444405303</v>
      </c>
    </row>
    <row r="43" spans="1:34" s="3" customFormat="1" ht="16.5" customHeight="1">
      <c r="A43" s="9" t="s">
        <v>33</v>
      </c>
      <c r="B43" s="24" t="s">
        <v>34</v>
      </c>
      <c r="C43" s="25" t="e">
        <f>#REF!</f>
        <v>#REF!</v>
      </c>
      <c r="D43" s="25">
        <v>14220.0599133469</v>
      </c>
      <c r="E43" s="25">
        <v>14902.880731994501</v>
      </c>
      <c r="F43" s="25">
        <v>15585.1579969091</v>
      </c>
      <c r="G43" s="25">
        <v>16501.414572195401</v>
      </c>
      <c r="H43" s="25">
        <v>14595.6041019522</v>
      </c>
      <c r="I43" s="25">
        <v>15116.231582313399</v>
      </c>
      <c r="J43" s="25">
        <v>15818.2153781288</v>
      </c>
      <c r="K43" s="25">
        <v>60319.738283870203</v>
      </c>
      <c r="L43" s="25">
        <v>53381.437937459203</v>
      </c>
      <c r="M43" s="25">
        <v>55904.297850550101</v>
      </c>
      <c r="N43" s="25">
        <v>58472.155890126203</v>
      </c>
      <c r="O43" s="25">
        <v>9160.5124403227892</v>
      </c>
      <c r="P43" s="25">
        <v>8012.0805445981896</v>
      </c>
      <c r="Q43" s="25">
        <v>8389.7858755526304</v>
      </c>
      <c r="R43" s="25">
        <v>8737.0051604883192</v>
      </c>
      <c r="S43" s="25">
        <v>19108.212662135102</v>
      </c>
      <c r="T43" s="25">
        <v>16853.792715434902</v>
      </c>
      <c r="U43" s="25">
        <v>17517.921889179699</v>
      </c>
      <c r="V43" s="25">
        <v>18287.158297486501</v>
      </c>
      <c r="W43" s="25">
        <v>2031.5002791238301</v>
      </c>
      <c r="X43" s="25">
        <v>1776.80393476566</v>
      </c>
      <c r="Y43" s="25">
        <v>1846.57198641573</v>
      </c>
      <c r="Z43" s="25">
        <v>1939.11165265213</v>
      </c>
      <c r="AA43" s="25">
        <v>4482.9989897329897</v>
      </c>
      <c r="AB43" s="25">
        <v>3942.9900582092</v>
      </c>
      <c r="AC43" s="25">
        <v>4099.5856106827996</v>
      </c>
      <c r="AD43" s="25">
        <v>4287.2304488243999</v>
      </c>
      <c r="AE43" s="37">
        <v>127863.012976664</v>
      </c>
      <c r="AF43" s="37">
        <v>112782.769205766</v>
      </c>
      <c r="AG43" s="37">
        <v>117777.275526689</v>
      </c>
      <c r="AH43" s="37">
        <v>123126.034824615</v>
      </c>
    </row>
    <row r="44" spans="1:34" s="3" customFormat="1" ht="16.5" customHeight="1">
      <c r="A44" s="9" t="s">
        <v>35</v>
      </c>
      <c r="B44" s="24" t="s">
        <v>36</v>
      </c>
      <c r="C44" s="25" t="e">
        <f>#REF!</f>
        <v>#REF!</v>
      </c>
      <c r="D44" s="25">
        <v>3546.2679659557598</v>
      </c>
      <c r="E44" s="25">
        <v>3968.5585542129402</v>
      </c>
      <c r="F44" s="25">
        <v>4424.6766270363496</v>
      </c>
      <c r="G44" s="25">
        <v>1873.1017611109901</v>
      </c>
      <c r="H44" s="25">
        <v>1114.6623613725501</v>
      </c>
      <c r="I44" s="25">
        <v>1280.2515977328101</v>
      </c>
      <c r="J44" s="25">
        <v>1428.3169539257699</v>
      </c>
      <c r="K44" s="25">
        <v>15362.422881546199</v>
      </c>
      <c r="L44" s="25">
        <v>9560.09879461745</v>
      </c>
      <c r="M44" s="25">
        <v>10729.981591853901</v>
      </c>
      <c r="N44" s="25">
        <v>11965.0077955908</v>
      </c>
      <c r="O44" s="25">
        <v>6563.3520242839204</v>
      </c>
      <c r="P44" s="25">
        <v>4431.2388718702796</v>
      </c>
      <c r="Q44" s="25">
        <v>4700.63173819849</v>
      </c>
      <c r="R44" s="25">
        <v>5218.80622781683</v>
      </c>
      <c r="S44" s="25">
        <v>4589.7473604304696</v>
      </c>
      <c r="T44" s="25">
        <v>2817.5874252767899</v>
      </c>
      <c r="U44" s="25">
        <v>3177.11028505268</v>
      </c>
      <c r="V44" s="25">
        <v>3535.9624647922001</v>
      </c>
      <c r="W44" s="25">
        <v>2100.4527530221098</v>
      </c>
      <c r="X44" s="25">
        <v>1418.1006668920299</v>
      </c>
      <c r="Y44" s="25">
        <v>1492.9757967989301</v>
      </c>
      <c r="Z44" s="25">
        <v>1671.4985578257199</v>
      </c>
      <c r="AA44" s="25">
        <v>2142.4534646645702</v>
      </c>
      <c r="AB44" s="25">
        <v>1357.1661106860099</v>
      </c>
      <c r="AC44" s="25">
        <v>1496.87773409395</v>
      </c>
      <c r="AD44" s="25">
        <v>1668.9411993297899</v>
      </c>
      <c r="AE44" s="37">
        <v>38348.296305002099</v>
      </c>
      <c r="AF44" s="37">
        <v>24245.122196670902</v>
      </c>
      <c r="AG44" s="37">
        <v>26846.3872979437</v>
      </c>
      <c r="AH44" s="37">
        <v>29913.209826317499</v>
      </c>
    </row>
    <row r="45" spans="1:34" s="3" customFormat="1" ht="16.5" customHeight="1">
      <c r="A45" s="9" t="s">
        <v>37</v>
      </c>
      <c r="B45" s="24" t="s">
        <v>38</v>
      </c>
      <c r="C45" s="25" t="e">
        <f>#REF!</f>
        <v>#REF!</v>
      </c>
      <c r="D45" s="25">
        <v>13288.1146748827</v>
      </c>
      <c r="E45" s="25">
        <v>13505.1609367895</v>
      </c>
      <c r="F45" s="25">
        <v>13995.867190658801</v>
      </c>
      <c r="G45" s="25">
        <v>13234.0305506682</v>
      </c>
      <c r="H45" s="25">
        <v>13462.217216592901</v>
      </c>
      <c r="I45" s="25">
        <v>13703.9800525967</v>
      </c>
      <c r="J45" s="25">
        <v>14210.8245886769</v>
      </c>
      <c r="K45" s="25">
        <v>24380.2511504508</v>
      </c>
      <c r="L45" s="25">
        <v>24957.988519258601</v>
      </c>
      <c r="M45" s="25">
        <v>25478.210406179402</v>
      </c>
      <c r="N45" s="25">
        <v>26407.779512747598</v>
      </c>
      <c r="O45" s="25">
        <v>8526.7185082362103</v>
      </c>
      <c r="P45" s="25">
        <v>8708.6449693181403</v>
      </c>
      <c r="Q45" s="25">
        <v>8827.5970086347606</v>
      </c>
      <c r="R45" s="25">
        <v>9109.8858778931699</v>
      </c>
      <c r="S45" s="25">
        <v>12267.610868084301</v>
      </c>
      <c r="T45" s="25">
        <v>12502.605854903401</v>
      </c>
      <c r="U45" s="25">
        <v>12703.9321904393</v>
      </c>
      <c r="V45" s="25">
        <v>13141.998696373899</v>
      </c>
      <c r="W45" s="25">
        <v>2221.3174180716501</v>
      </c>
      <c r="X45" s="25">
        <v>2251.0977298571001</v>
      </c>
      <c r="Y45" s="25">
        <v>2287.2392997062102</v>
      </c>
      <c r="Z45" s="25">
        <v>2380.2268622562301</v>
      </c>
      <c r="AA45" s="25">
        <v>4411.7909127306302</v>
      </c>
      <c r="AB45" s="25">
        <v>4491.0995618075603</v>
      </c>
      <c r="AC45" s="25">
        <v>4564.3819608632302</v>
      </c>
      <c r="AD45" s="25">
        <v>4730.2380288901404</v>
      </c>
      <c r="AE45" s="37">
        <v>78084.202003198996</v>
      </c>
      <c r="AF45" s="37">
        <v>79661.768526620406</v>
      </c>
      <c r="AG45" s="37">
        <v>81070.501855209106</v>
      </c>
      <c r="AH45" s="37">
        <v>83976.820757496695</v>
      </c>
    </row>
    <row r="46" spans="1:34" s="3" customFormat="1" ht="16.5" customHeight="1">
      <c r="A46" s="9" t="s">
        <v>39</v>
      </c>
      <c r="B46" s="24" t="s">
        <v>40</v>
      </c>
      <c r="C46" s="25" t="e">
        <f>#REF!</f>
        <v>#REF!</v>
      </c>
      <c r="D46" s="25">
        <v>10177.405196424201</v>
      </c>
      <c r="E46" s="25">
        <v>10562.5499839897</v>
      </c>
      <c r="F46" s="25">
        <v>11206.8535216173</v>
      </c>
      <c r="G46" s="25">
        <v>7281.5902949408101</v>
      </c>
      <c r="H46" s="25">
        <v>7427.5522467488399</v>
      </c>
      <c r="I46" s="25">
        <v>8127.4297705200797</v>
      </c>
      <c r="J46" s="25">
        <v>8813.4323466287497</v>
      </c>
      <c r="K46" s="25">
        <v>71645.320273392295</v>
      </c>
      <c r="L46" s="25">
        <v>69580.624756923193</v>
      </c>
      <c r="M46" s="25">
        <v>71210.143217077304</v>
      </c>
      <c r="N46" s="25">
        <v>75253.462249335498</v>
      </c>
      <c r="O46" s="25">
        <v>8693.7731439051804</v>
      </c>
      <c r="P46" s="25">
        <v>9109.8053760217208</v>
      </c>
      <c r="Q46" s="25">
        <v>9895.4374000947391</v>
      </c>
      <c r="R46" s="25">
        <v>10454.850099765899</v>
      </c>
      <c r="S46" s="25">
        <v>11155.397594878899</v>
      </c>
      <c r="T46" s="25">
        <v>11990.9491355972</v>
      </c>
      <c r="U46" s="25">
        <v>12674.5915983791</v>
      </c>
      <c r="V46" s="25">
        <v>13460.5532167603</v>
      </c>
      <c r="W46" s="25">
        <v>1046.08947342343</v>
      </c>
      <c r="X46" s="25">
        <v>1191.4830915677301</v>
      </c>
      <c r="Y46" s="25">
        <v>1328.69047959204</v>
      </c>
      <c r="Z46" s="25">
        <v>1440.2097502879899</v>
      </c>
      <c r="AA46" s="25">
        <v>2712.5183628732002</v>
      </c>
      <c r="AB46" s="25">
        <v>2795.9782473130599</v>
      </c>
      <c r="AC46" s="25">
        <v>3017.87142399706</v>
      </c>
      <c r="AD46" s="25">
        <v>3263.5071153072599</v>
      </c>
      <c r="AE46" s="37">
        <v>112666.684731517</v>
      </c>
      <c r="AF46" s="37">
        <v>112273.798050596</v>
      </c>
      <c r="AG46" s="37">
        <v>116816.71387365001</v>
      </c>
      <c r="AH46" s="37">
        <v>123892.868299703</v>
      </c>
    </row>
    <row r="47" spans="1:34" s="3" customFormat="1" ht="16.5" customHeight="1">
      <c r="A47" s="9" t="s">
        <v>41</v>
      </c>
      <c r="B47" s="24" t="s">
        <v>42</v>
      </c>
      <c r="C47" s="25" t="e">
        <f>#REF!</f>
        <v>#REF!</v>
      </c>
      <c r="D47" s="25">
        <v>21388.454841706</v>
      </c>
      <c r="E47" s="25">
        <v>21804.8168359294</v>
      </c>
      <c r="F47" s="25">
        <v>22706.680182728302</v>
      </c>
      <c r="G47" s="25">
        <v>6915.6628675982902</v>
      </c>
      <c r="H47" s="25">
        <v>6914.9273035270999</v>
      </c>
      <c r="I47" s="25">
        <v>6978.2776218864401</v>
      </c>
      <c r="J47" s="25">
        <v>7261.1354240026303</v>
      </c>
      <c r="K47" s="25">
        <v>114122.812221214</v>
      </c>
      <c r="L47" s="25">
        <v>116765.74844415901</v>
      </c>
      <c r="M47" s="25">
        <v>119602.392098531</v>
      </c>
      <c r="N47" s="25">
        <v>123709.666305113</v>
      </c>
      <c r="O47" s="25">
        <v>8969.7081214543596</v>
      </c>
      <c r="P47" s="25">
        <v>9170.5301409030908</v>
      </c>
      <c r="Q47" s="25">
        <v>9399.7304628206603</v>
      </c>
      <c r="R47" s="25">
        <v>9907.0428974903498</v>
      </c>
      <c r="S47" s="25">
        <v>12257.076853451001</v>
      </c>
      <c r="T47" s="25">
        <v>12465.5613690142</v>
      </c>
      <c r="U47" s="25">
        <v>12666.9363073525</v>
      </c>
      <c r="V47" s="25">
        <v>13174.139843527801</v>
      </c>
      <c r="W47" s="25">
        <v>1427.0016279573299</v>
      </c>
      <c r="X47" s="25">
        <v>1458.9272192220101</v>
      </c>
      <c r="Y47" s="25">
        <v>1495.3922431675501</v>
      </c>
      <c r="Z47" s="25">
        <v>1669.7066188880699</v>
      </c>
      <c r="AA47" s="25">
        <v>3496.3656142187401</v>
      </c>
      <c r="AB47" s="25">
        <v>3602.0383856671501</v>
      </c>
      <c r="AC47" s="25">
        <v>3675.1532046191001</v>
      </c>
      <c r="AD47" s="25">
        <v>3910.7045127034298</v>
      </c>
      <c r="AE47" s="37">
        <v>168268.80281413699</v>
      </c>
      <c r="AF47" s="37">
        <v>171766.18770419899</v>
      </c>
      <c r="AG47" s="37">
        <v>175622.69877430701</v>
      </c>
      <c r="AH47" s="37">
        <v>182339.07578445401</v>
      </c>
    </row>
    <row r="48" spans="1:34" s="3" customFormat="1" ht="16.5" customHeight="1">
      <c r="A48" s="9" t="s">
        <v>43</v>
      </c>
      <c r="B48" s="24" t="s">
        <v>44</v>
      </c>
      <c r="C48" s="25" t="e">
        <f>#REF!</f>
        <v>#REF!</v>
      </c>
      <c r="D48" s="25">
        <v>1834.6161070246101</v>
      </c>
      <c r="E48" s="25">
        <v>1871.83471201206</v>
      </c>
      <c r="F48" s="25">
        <v>1941.3365945617099</v>
      </c>
      <c r="G48" s="25">
        <v>1036.58560700724</v>
      </c>
      <c r="H48" s="25">
        <v>1048.23184832117</v>
      </c>
      <c r="I48" s="25">
        <v>1071.52992725683</v>
      </c>
      <c r="J48" s="25">
        <v>1111.0343831007399</v>
      </c>
      <c r="K48" s="25">
        <v>12772.8013898793</v>
      </c>
      <c r="L48" s="25">
        <v>12984.047823663999</v>
      </c>
      <c r="M48" s="25">
        <v>13316.1366578737</v>
      </c>
      <c r="N48" s="25">
        <v>13827.897556269199</v>
      </c>
      <c r="O48" s="25">
        <v>1178.8965393763599</v>
      </c>
      <c r="P48" s="25">
        <v>1197.0446704911201</v>
      </c>
      <c r="Q48" s="25">
        <v>1217.6524822977999</v>
      </c>
      <c r="R48" s="25">
        <v>1260.0835495742399</v>
      </c>
      <c r="S48" s="25">
        <v>1511.44796407545</v>
      </c>
      <c r="T48" s="25">
        <v>1531.3243367237801</v>
      </c>
      <c r="U48" s="25">
        <v>1562.10185589755</v>
      </c>
      <c r="V48" s="25">
        <v>1617.8769623271701</v>
      </c>
      <c r="W48" s="25">
        <v>279.26475708416399</v>
      </c>
      <c r="X48" s="25">
        <v>281.567346239225</v>
      </c>
      <c r="Y48" s="25">
        <v>287.16729172824</v>
      </c>
      <c r="Z48" s="25">
        <v>298.92440955744502</v>
      </c>
      <c r="AA48" s="25">
        <v>591.84921059109104</v>
      </c>
      <c r="AB48" s="25">
        <v>599.07065083879399</v>
      </c>
      <c r="AC48" s="25">
        <v>611.25274924224902</v>
      </c>
      <c r="AD48" s="25">
        <v>633.930532125637</v>
      </c>
      <c r="AE48" s="37">
        <v>19183.848301524999</v>
      </c>
      <c r="AF48" s="37">
        <v>19475.902783302699</v>
      </c>
      <c r="AG48" s="37">
        <v>19937.675676308401</v>
      </c>
      <c r="AH48" s="37">
        <v>20691.0839875161</v>
      </c>
    </row>
    <row r="49" spans="1:34" s="3" customFormat="1" ht="16.5" customHeight="1">
      <c r="A49" s="9" t="s">
        <v>45</v>
      </c>
      <c r="B49" s="24" t="s">
        <v>46</v>
      </c>
      <c r="C49" s="25" t="e">
        <f>#REF!</f>
        <v>#REF!</v>
      </c>
      <c r="D49" s="25">
        <v>1080.8109372035999</v>
      </c>
      <c r="E49" s="25">
        <v>1102.0225818886499</v>
      </c>
      <c r="F49" s="25">
        <v>1150.6595814106599</v>
      </c>
      <c r="G49" s="25">
        <v>1026.88987970727</v>
      </c>
      <c r="H49" s="25">
        <v>1042.2986019816101</v>
      </c>
      <c r="I49" s="25">
        <v>1064.5066029131301</v>
      </c>
      <c r="J49" s="25">
        <v>1112.1923349270101</v>
      </c>
      <c r="K49" s="25">
        <v>10862.752289083501</v>
      </c>
      <c r="L49" s="25">
        <v>11177.385346458401</v>
      </c>
      <c r="M49" s="25">
        <v>11447.7690311525</v>
      </c>
      <c r="N49" s="25">
        <v>11954.7672598671</v>
      </c>
      <c r="O49" s="25">
        <v>614.97729218959296</v>
      </c>
      <c r="P49" s="25">
        <v>609.20119971141196</v>
      </c>
      <c r="Q49" s="25">
        <v>619.55835506318499</v>
      </c>
      <c r="R49" s="25">
        <v>644.18716539522904</v>
      </c>
      <c r="S49" s="25">
        <v>1037.0870685842301</v>
      </c>
      <c r="T49" s="25">
        <v>1047.14626297463</v>
      </c>
      <c r="U49" s="25">
        <v>1067.49799570038</v>
      </c>
      <c r="V49" s="25">
        <v>1112.5916681840499</v>
      </c>
      <c r="W49" s="25">
        <v>155.32305622244999</v>
      </c>
      <c r="X49" s="25">
        <v>152.34828586384799</v>
      </c>
      <c r="Y49" s="25">
        <v>155.32654165898001</v>
      </c>
      <c r="Z49" s="25">
        <v>162.84920446862799</v>
      </c>
      <c r="AA49" s="25">
        <v>189.480404294967</v>
      </c>
      <c r="AB49" s="25">
        <v>190.43120624536499</v>
      </c>
      <c r="AC49" s="25">
        <v>194.18900121386</v>
      </c>
      <c r="AD49" s="25">
        <v>202.760952576899</v>
      </c>
      <c r="AE49" s="37">
        <v>14972.1334730006</v>
      </c>
      <c r="AF49" s="37">
        <v>15299.6218404389</v>
      </c>
      <c r="AG49" s="37">
        <v>15650.8701095907</v>
      </c>
      <c r="AH49" s="37">
        <v>16340.008166829601</v>
      </c>
    </row>
    <row r="50" spans="1:34" ht="24" customHeight="1">
      <c r="A50" s="9" t="s">
        <v>47</v>
      </c>
      <c r="B50" s="24" t="s">
        <v>48</v>
      </c>
      <c r="C50" s="25" t="e">
        <f>#REF!</f>
        <v>#REF!</v>
      </c>
      <c r="D50" s="25">
        <v>14566.311087241</v>
      </c>
      <c r="E50" s="25">
        <v>15792.897053390199</v>
      </c>
      <c r="F50" s="25">
        <v>16432.376620140101</v>
      </c>
      <c r="G50" s="25">
        <v>13721.334197547299</v>
      </c>
      <c r="H50" s="25">
        <v>15275.9089039191</v>
      </c>
      <c r="I50" s="25">
        <v>15059.284059322699</v>
      </c>
      <c r="J50" s="25">
        <v>15669.0584669734</v>
      </c>
      <c r="K50" s="25">
        <v>17263.512147278499</v>
      </c>
      <c r="L50" s="25">
        <v>18326.6207771962</v>
      </c>
      <c r="M50" s="25">
        <v>18946.8552798536</v>
      </c>
      <c r="N50" s="25">
        <v>19714.043640841101</v>
      </c>
      <c r="O50" s="25">
        <v>11579.184976833099</v>
      </c>
      <c r="P50" s="25">
        <v>12292.2456432414</v>
      </c>
      <c r="Q50" s="25">
        <v>12708.2565901457</v>
      </c>
      <c r="R50" s="25">
        <v>13222.834149344601</v>
      </c>
      <c r="S50" s="25">
        <v>16095.0671177981</v>
      </c>
      <c r="T50" s="25">
        <v>17086.2214441055</v>
      </c>
      <c r="U50" s="25">
        <v>17664.4766603026</v>
      </c>
      <c r="V50" s="25">
        <v>18379.739467588999</v>
      </c>
      <c r="W50" s="25">
        <v>10652.8501786865</v>
      </c>
      <c r="X50" s="25">
        <v>11308.865991782</v>
      </c>
      <c r="Y50" s="25">
        <v>11691.596062934101</v>
      </c>
      <c r="Z50" s="25">
        <v>12165.007417397101</v>
      </c>
      <c r="AA50" s="25">
        <v>12163.4074915734</v>
      </c>
      <c r="AB50" s="25">
        <v>12912.445309786701</v>
      </c>
      <c r="AC50" s="25">
        <v>13349.4458999213</v>
      </c>
      <c r="AD50" s="25">
        <v>13889.9862359707</v>
      </c>
      <c r="AE50" s="37">
        <v>95865.125076381402</v>
      </c>
      <c r="AF50" s="37">
        <v>101768.619157272</v>
      </c>
      <c r="AG50" s="37">
        <v>105212.81160587</v>
      </c>
      <c r="AH50" s="37">
        <v>109473.045998256</v>
      </c>
    </row>
    <row r="51" spans="1:34" ht="16.5" customHeight="1">
      <c r="A51" s="9" t="s">
        <v>49</v>
      </c>
      <c r="B51" s="24" t="s">
        <v>50</v>
      </c>
      <c r="C51" s="25" t="e">
        <f>#REF!</f>
        <v>#REF!</v>
      </c>
      <c r="D51" s="25">
        <v>19341.7404219651</v>
      </c>
      <c r="E51" s="25">
        <v>20081.445274581201</v>
      </c>
      <c r="F51" s="25">
        <v>20905.543641306002</v>
      </c>
      <c r="G51" s="25">
        <v>19819.953176932198</v>
      </c>
      <c r="H51" s="25">
        <v>20324.385873753399</v>
      </c>
      <c r="I51" s="25">
        <v>21135.249503161202</v>
      </c>
      <c r="J51" s="25">
        <v>22016.3341059466</v>
      </c>
      <c r="K51" s="25">
        <v>25710.8516564208</v>
      </c>
      <c r="L51" s="25">
        <v>26394.979718967999</v>
      </c>
      <c r="M51" s="25">
        <v>27528.3882864597</v>
      </c>
      <c r="N51" s="25">
        <v>28662.2097395899</v>
      </c>
      <c r="O51" s="25">
        <v>11442.9175323584</v>
      </c>
      <c r="P51" s="25">
        <v>11913.4892480418</v>
      </c>
      <c r="Q51" s="25">
        <v>12336.702905071699</v>
      </c>
      <c r="R51" s="25">
        <v>12788.9534056023</v>
      </c>
      <c r="S51" s="25">
        <v>21147.159065324398</v>
      </c>
      <c r="T51" s="25">
        <v>21826.451348947201</v>
      </c>
      <c r="U51" s="25">
        <v>22656.192460180198</v>
      </c>
      <c r="V51" s="25">
        <v>23543.7670074579</v>
      </c>
      <c r="W51" s="25">
        <v>9312.7108605476496</v>
      </c>
      <c r="X51" s="25">
        <v>9625.5685826900008</v>
      </c>
      <c r="Y51" s="25">
        <v>9991.0617732647697</v>
      </c>
      <c r="Z51" s="25">
        <v>10444.3163872921</v>
      </c>
      <c r="AA51" s="25">
        <v>14004.447659392799</v>
      </c>
      <c r="AB51" s="25">
        <v>14477.146145712501</v>
      </c>
      <c r="AC51" s="25">
        <v>15030.684972241699</v>
      </c>
      <c r="AD51" s="25">
        <v>15647.511239824</v>
      </c>
      <c r="AE51" s="37">
        <v>120060.12893881599</v>
      </c>
      <c r="AF51" s="37">
        <v>123903.761340078</v>
      </c>
      <c r="AG51" s="37">
        <v>128759.72517496</v>
      </c>
      <c r="AH51" s="37">
        <v>134008.63552701901</v>
      </c>
    </row>
    <row r="52" spans="1:34" ht="29.1" customHeight="1">
      <c r="A52" s="9" t="s">
        <v>51</v>
      </c>
      <c r="B52" s="26" t="s">
        <v>61</v>
      </c>
      <c r="C52" s="25" t="e">
        <f>#REF!</f>
        <v>#REF!</v>
      </c>
      <c r="D52" s="25">
        <v>4719.2938879234398</v>
      </c>
      <c r="E52" s="25">
        <v>5025.5502972347404</v>
      </c>
      <c r="F52" s="25">
        <v>5375.0063390885598</v>
      </c>
      <c r="G52" s="25">
        <v>3278.3206097925099</v>
      </c>
      <c r="H52" s="25">
        <v>3437.90527461596</v>
      </c>
      <c r="I52" s="25">
        <v>3666.8793431344402</v>
      </c>
      <c r="J52" s="25">
        <v>3924.3081767533899</v>
      </c>
      <c r="K52" s="25">
        <v>6841.5605540348597</v>
      </c>
      <c r="L52" s="25">
        <v>7102.9572520566198</v>
      </c>
      <c r="M52" s="25">
        <v>7597.5022321278502</v>
      </c>
      <c r="N52" s="25">
        <v>8126.9685274195899</v>
      </c>
      <c r="O52" s="25">
        <v>2973.90809704094</v>
      </c>
      <c r="P52" s="25">
        <v>3164.0230561707899</v>
      </c>
      <c r="Q52" s="25">
        <v>3360.5058629498199</v>
      </c>
      <c r="R52" s="25">
        <v>3579.0635817142102</v>
      </c>
      <c r="S52" s="25">
        <v>4383.83408608018</v>
      </c>
      <c r="T52" s="25">
        <v>4619.8526969916302</v>
      </c>
      <c r="U52" s="25">
        <v>4918.5721600914903</v>
      </c>
      <c r="V52" s="25">
        <v>5251.1803048087904</v>
      </c>
      <c r="W52" s="25">
        <v>1746.17165775944</v>
      </c>
      <c r="X52" s="25">
        <v>1843.5620205287701</v>
      </c>
      <c r="Y52" s="25">
        <v>1962.7064875727101</v>
      </c>
      <c r="Z52" s="25">
        <v>2107.91255419243</v>
      </c>
      <c r="AA52" s="25">
        <v>2473.39418842534</v>
      </c>
      <c r="AB52" s="25">
        <v>2614.3163767199999</v>
      </c>
      <c r="AC52" s="25">
        <v>2783.97123724624</v>
      </c>
      <c r="AD52" s="25">
        <v>2977.5571157396398</v>
      </c>
      <c r="AE52" s="37">
        <v>26142.553236555701</v>
      </c>
      <c r="AF52" s="37">
        <v>27501.910565007202</v>
      </c>
      <c r="AG52" s="37">
        <v>29315.687620357301</v>
      </c>
      <c r="AH52" s="37">
        <v>31341.9965997166</v>
      </c>
    </row>
    <row r="53" spans="1:34" ht="51" customHeight="1">
      <c r="A53" s="9" t="s">
        <v>53</v>
      </c>
      <c r="B53" s="24" t="s">
        <v>54</v>
      </c>
      <c r="C53" s="25" t="e">
        <f>#REF!</f>
        <v>#REF!</v>
      </c>
      <c r="D53" s="25">
        <v>1765.9276193437099</v>
      </c>
      <c r="E53" s="25">
        <v>1822.1692404807</v>
      </c>
      <c r="F53" s="25">
        <v>1891.7033816216101</v>
      </c>
      <c r="G53" s="25">
        <v>961.04574402448202</v>
      </c>
      <c r="H53" s="25">
        <v>978.03574851718599</v>
      </c>
      <c r="I53" s="25">
        <v>1010.8033074669</v>
      </c>
      <c r="J53" s="25">
        <v>1050.0309779701199</v>
      </c>
      <c r="K53" s="25">
        <v>4462.85835250939</v>
      </c>
      <c r="L53" s="25">
        <v>4496.4038983426299</v>
      </c>
      <c r="M53" s="25">
        <v>4660.2172447036401</v>
      </c>
      <c r="N53" s="25">
        <v>4838.7465682103702</v>
      </c>
      <c r="O53" s="25">
        <v>810.69107296538004</v>
      </c>
      <c r="P53" s="25">
        <v>837.01968909447498</v>
      </c>
      <c r="Q53" s="25">
        <v>861.40998865419999</v>
      </c>
      <c r="R53" s="25">
        <v>890.51990596314204</v>
      </c>
      <c r="S53" s="25">
        <v>1126.0639748508099</v>
      </c>
      <c r="T53" s="25">
        <v>1151.6095851637499</v>
      </c>
      <c r="U53" s="25">
        <v>1188.02451215629</v>
      </c>
      <c r="V53" s="25">
        <v>1231.1536494203399</v>
      </c>
      <c r="W53" s="25">
        <v>328.94027899504499</v>
      </c>
      <c r="X53" s="25">
        <v>337.02030025382902</v>
      </c>
      <c r="Y53" s="25">
        <v>347.66652611535801</v>
      </c>
      <c r="Z53" s="25">
        <v>362.43412561641702</v>
      </c>
      <c r="AA53" s="25">
        <v>453.64009646665102</v>
      </c>
      <c r="AB53" s="25">
        <v>465.31218836379901</v>
      </c>
      <c r="AC53" s="25">
        <v>480.13154535313203</v>
      </c>
      <c r="AD53" s="25">
        <v>498.45340805342602</v>
      </c>
      <c r="AE53" s="37">
        <v>9857.3350446476998</v>
      </c>
      <c r="AF53" s="37">
        <v>10031.329029079399</v>
      </c>
      <c r="AG53" s="37">
        <v>10370.4223649302</v>
      </c>
      <c r="AH53" s="37">
        <v>10763.042016855399</v>
      </c>
    </row>
    <row r="54" spans="1:34" ht="16.5" customHeight="1">
      <c r="A54" s="100"/>
      <c r="B54" s="24" t="s">
        <v>62</v>
      </c>
      <c r="C54" s="25" t="e">
        <f>#REF!</f>
        <v>#REF!</v>
      </c>
      <c r="D54" s="25">
        <v>136919.809165488</v>
      </c>
      <c r="E54" s="25">
        <v>140996.33889426399</v>
      </c>
      <c r="F54" s="25">
        <v>144117.77437747299</v>
      </c>
      <c r="G54" s="25">
        <v>124096.025483976</v>
      </c>
      <c r="H54" s="25">
        <v>120826.93017698301</v>
      </c>
      <c r="I54" s="25">
        <v>123821.494375761</v>
      </c>
      <c r="J54" s="25">
        <v>125917.585067187</v>
      </c>
      <c r="K54" s="25">
        <v>101465.16843134799</v>
      </c>
      <c r="L54" s="25">
        <v>107039.842252681</v>
      </c>
      <c r="M54" s="25">
        <v>109977.488262296</v>
      </c>
      <c r="N54" s="25">
        <v>112951.165874589</v>
      </c>
      <c r="O54" s="25">
        <v>59407.447176559697</v>
      </c>
      <c r="P54" s="25">
        <v>60793.352799785702</v>
      </c>
      <c r="Q54" s="25">
        <v>62289.872910251201</v>
      </c>
      <c r="R54" s="25">
        <v>63830.564596526499</v>
      </c>
      <c r="S54" s="25">
        <v>106041.064596417</v>
      </c>
      <c r="T54" s="25">
        <v>108685.024948522</v>
      </c>
      <c r="U54" s="25">
        <v>112107.83041223499</v>
      </c>
      <c r="V54" s="25">
        <v>114810.896390583</v>
      </c>
      <c r="W54" s="25">
        <v>32064.0571327779</v>
      </c>
      <c r="X54" s="25">
        <v>33335.397037758798</v>
      </c>
      <c r="Y54" s="25">
        <v>34482.161901939398</v>
      </c>
      <c r="Z54" s="25">
        <v>35593.713351224003</v>
      </c>
      <c r="AA54" s="25">
        <v>58928.372523362203</v>
      </c>
      <c r="AB54" s="25">
        <v>61629.003176261598</v>
      </c>
      <c r="AC54" s="25">
        <v>63474.648867952201</v>
      </c>
      <c r="AD54" s="25">
        <v>64783.845706087603</v>
      </c>
      <c r="AE54" s="37">
        <v>614291.88264241396</v>
      </c>
      <c r="AF54" s="37">
        <v>629229.35955747997</v>
      </c>
      <c r="AG54" s="37">
        <v>647149.83562469902</v>
      </c>
      <c r="AH54" s="37">
        <v>662005.54536366998</v>
      </c>
    </row>
    <row r="55" spans="1:34" ht="16.5" customHeight="1">
      <c r="A55" s="100"/>
      <c r="B55" s="24" t="s">
        <v>63</v>
      </c>
      <c r="C55" s="25" t="e">
        <f>#REF!</f>
        <v>#REF!</v>
      </c>
      <c r="D55" s="25">
        <v>199688.42939794299</v>
      </c>
      <c r="E55" s="25">
        <v>208682.77960742501</v>
      </c>
      <c r="F55" s="25">
        <v>223347.78961528899</v>
      </c>
      <c r="G55" s="25">
        <v>166716.57287935101</v>
      </c>
      <c r="H55" s="25">
        <v>158979.280711692</v>
      </c>
      <c r="I55" s="25">
        <v>165373.73715517801</v>
      </c>
      <c r="J55" s="25">
        <v>176239.915513046</v>
      </c>
      <c r="K55" s="25">
        <v>663548.19964147103</v>
      </c>
      <c r="L55" s="25">
        <v>629118.21430083795</v>
      </c>
      <c r="M55" s="25">
        <v>656030.31961520202</v>
      </c>
      <c r="N55" s="25">
        <v>702364.65836925397</v>
      </c>
      <c r="O55" s="25">
        <v>127253.51333882</v>
      </c>
      <c r="P55" s="25">
        <v>123581.328645651</v>
      </c>
      <c r="Q55" s="25">
        <v>128650.584472163</v>
      </c>
      <c r="R55" s="25">
        <v>138017.757422689</v>
      </c>
      <c r="S55" s="25">
        <v>194446.05917837299</v>
      </c>
      <c r="T55" s="25">
        <v>186254.51077351399</v>
      </c>
      <c r="U55" s="25">
        <v>194145.61825616099</v>
      </c>
      <c r="V55" s="25">
        <v>206517.30356470399</v>
      </c>
      <c r="W55" s="25">
        <v>48439.238626992497</v>
      </c>
      <c r="X55" s="25">
        <v>47896.330464248596</v>
      </c>
      <c r="Y55" s="25">
        <v>49887.940059131703</v>
      </c>
      <c r="Z55" s="25">
        <v>53130.273811265302</v>
      </c>
      <c r="AA55" s="25">
        <v>85006.356201583607</v>
      </c>
      <c r="AB55" s="25">
        <v>83401.910476834804</v>
      </c>
      <c r="AC55" s="25">
        <v>87071.899475839804</v>
      </c>
      <c r="AD55" s="25">
        <v>92690.330491486297</v>
      </c>
      <c r="AE55" s="37">
        <v>1494971.1775903199</v>
      </c>
      <c r="AF55" s="37">
        <v>1428920.0047707199</v>
      </c>
      <c r="AG55" s="37">
        <v>1489842.8786410999</v>
      </c>
      <c r="AH55" s="37">
        <v>1592308.02878773</v>
      </c>
    </row>
    <row r="56" spans="1:34" ht="16.5" customHeight="1">
      <c r="A56" s="100"/>
      <c r="B56" s="27" t="s">
        <v>55</v>
      </c>
      <c r="C56" s="25" t="e">
        <f>#REF!</f>
        <v>#REF!</v>
      </c>
      <c r="D56" s="25">
        <v>336608.23856343102</v>
      </c>
      <c r="E56" s="25">
        <v>349679.11850168899</v>
      </c>
      <c r="F56" s="25">
        <v>367465.56399276201</v>
      </c>
      <c r="G56" s="25">
        <v>290812.59836332698</v>
      </c>
      <c r="H56" s="25">
        <v>279806.21088867501</v>
      </c>
      <c r="I56" s="25">
        <v>289195.231530939</v>
      </c>
      <c r="J56" s="25">
        <v>302157.50058023399</v>
      </c>
      <c r="K56" s="25">
        <v>765013.36807281896</v>
      </c>
      <c r="L56" s="25">
        <v>736158.05655351898</v>
      </c>
      <c r="M56" s="25">
        <v>766007.80787749798</v>
      </c>
      <c r="N56" s="25">
        <v>815315.82424384297</v>
      </c>
      <c r="O56" s="25">
        <v>186660.960515379</v>
      </c>
      <c r="P56" s="25">
        <v>184374.68144543699</v>
      </c>
      <c r="Q56" s="25">
        <v>190940.45738241501</v>
      </c>
      <c r="R56" s="25">
        <v>201848.322019215</v>
      </c>
      <c r="S56" s="25">
        <v>300487.12377478997</v>
      </c>
      <c r="T56" s="25">
        <v>294939.53572203597</v>
      </c>
      <c r="U56" s="25">
        <v>306253.44866839598</v>
      </c>
      <c r="V56" s="25">
        <v>321328.19995528698</v>
      </c>
      <c r="W56" s="25">
        <v>80503.295759770393</v>
      </c>
      <c r="X56" s="25">
        <v>81231.727502007401</v>
      </c>
      <c r="Y56" s="25">
        <v>84370.101961071094</v>
      </c>
      <c r="Z56" s="25">
        <v>88723.987162489298</v>
      </c>
      <c r="AA56" s="25">
        <v>143934.72872494601</v>
      </c>
      <c r="AB56" s="25">
        <v>145030.91365309601</v>
      </c>
      <c r="AC56" s="25">
        <v>150546.548343792</v>
      </c>
      <c r="AD56" s="25">
        <v>157474.17619757401</v>
      </c>
      <c r="AE56" s="37">
        <v>2109263.0602327399</v>
      </c>
      <c r="AF56" s="37">
        <v>2058149.3643282</v>
      </c>
      <c r="AG56" s="37">
        <v>2136992.7142658001</v>
      </c>
      <c r="AH56" s="37">
        <v>2254313.5741514</v>
      </c>
    </row>
    <row r="57" spans="1:34" ht="16.5" customHeight="1">
      <c r="A57" s="100"/>
      <c r="B57" s="13" t="s">
        <v>56</v>
      </c>
      <c r="C57" s="25" t="e">
        <f>#REF!</f>
        <v>#REF!</v>
      </c>
      <c r="D57" s="25">
        <v>36920.686991636103</v>
      </c>
      <c r="E57" s="25">
        <v>40056.9787863112</v>
      </c>
      <c r="F57" s="25">
        <v>43369.635007766701</v>
      </c>
      <c r="G57" s="25">
        <v>26326.636693599801</v>
      </c>
      <c r="H57" s="25">
        <v>30891.631556693701</v>
      </c>
      <c r="I57" s="25">
        <v>33216.149955263601</v>
      </c>
      <c r="J57" s="25">
        <v>35783.915862949099</v>
      </c>
      <c r="K57" s="25">
        <v>100430.31741638199</v>
      </c>
      <c r="L57" s="25">
        <v>80009.336941087196</v>
      </c>
      <c r="M57" s="25">
        <v>87571.052926952398</v>
      </c>
      <c r="N57" s="25">
        <v>95836.458385571095</v>
      </c>
      <c r="O57" s="25">
        <v>19861.442687828501</v>
      </c>
      <c r="P57" s="25">
        <v>20677.348495713199</v>
      </c>
      <c r="Q57" s="25">
        <v>21752.7204505517</v>
      </c>
      <c r="R57" s="25">
        <v>23976.1455073826</v>
      </c>
      <c r="S57" s="25">
        <v>29965.748741540399</v>
      </c>
      <c r="T57" s="25">
        <v>32751.843156013401</v>
      </c>
      <c r="U57" s="25">
        <v>34733.6826325933</v>
      </c>
      <c r="V57" s="25">
        <v>37919.984151687197</v>
      </c>
      <c r="W57" s="25">
        <v>8440.2208511055196</v>
      </c>
      <c r="X57" s="25">
        <v>8949.2104229504293</v>
      </c>
      <c r="Y57" s="25">
        <v>9726.0156016645797</v>
      </c>
      <c r="Z57" s="25">
        <v>10516.8601122256</v>
      </c>
      <c r="AA57" s="25">
        <v>13882.540785929599</v>
      </c>
      <c r="AB57" s="25">
        <v>15950.244634610501</v>
      </c>
      <c r="AC57" s="25">
        <v>17263.521725220198</v>
      </c>
      <c r="AD57" s="25">
        <v>18605.420287888101</v>
      </c>
      <c r="AE57" s="37">
        <v>230479.63159865301</v>
      </c>
      <c r="AF57" s="37">
        <v>226150.30219870401</v>
      </c>
      <c r="AG57" s="37">
        <v>244320.122078557</v>
      </c>
      <c r="AH57" s="37">
        <v>266008.41931546998</v>
      </c>
    </row>
    <row r="58" spans="1:34" ht="16.5" customHeight="1" thickBot="1">
      <c r="A58" s="101"/>
      <c r="B58" s="15" t="s">
        <v>57</v>
      </c>
      <c r="C58" s="28" t="e">
        <f>#REF!</f>
        <v>#REF!</v>
      </c>
      <c r="D58" s="28">
        <v>373528.92555506801</v>
      </c>
      <c r="E58" s="28">
        <v>389736.09728800098</v>
      </c>
      <c r="F58" s="28">
        <v>410835.19900052901</v>
      </c>
      <c r="G58" s="28">
        <v>317139.23505692702</v>
      </c>
      <c r="H58" s="28">
        <v>310697.84244536899</v>
      </c>
      <c r="I58" s="28">
        <v>322411.381486203</v>
      </c>
      <c r="J58" s="28">
        <v>337941.41644318303</v>
      </c>
      <c r="K58" s="28">
        <v>865443.68548920099</v>
      </c>
      <c r="L58" s="28">
        <v>816167.39349460602</v>
      </c>
      <c r="M58" s="28">
        <v>853578.86080445</v>
      </c>
      <c r="N58" s="28">
        <v>911152.282629414</v>
      </c>
      <c r="O58" s="28">
        <v>206522.403203208</v>
      </c>
      <c r="P58" s="28">
        <v>205052.02994114999</v>
      </c>
      <c r="Q58" s="28">
        <v>212693.177832966</v>
      </c>
      <c r="R58" s="28">
        <v>225824.46752659799</v>
      </c>
      <c r="S58" s="28">
        <v>330452.87251633097</v>
      </c>
      <c r="T58" s="28">
        <v>327691.37887805002</v>
      </c>
      <c r="U58" s="28">
        <v>340987.13130098901</v>
      </c>
      <c r="V58" s="28">
        <v>359248.18410697399</v>
      </c>
      <c r="W58" s="28">
        <v>88943.5166108759</v>
      </c>
      <c r="X58" s="28">
        <v>90180.937924957907</v>
      </c>
      <c r="Y58" s="28">
        <v>94096.117562735701</v>
      </c>
      <c r="Z58" s="28">
        <v>99240.847274714906</v>
      </c>
      <c r="AA58" s="28">
        <v>157817.26951087499</v>
      </c>
      <c r="AB58" s="28">
        <v>160981.15828770699</v>
      </c>
      <c r="AC58" s="28">
        <v>167810.070069012</v>
      </c>
      <c r="AD58" s="28">
        <v>176079.59648546201</v>
      </c>
      <c r="AE58" s="38">
        <v>2339742.6918313899</v>
      </c>
      <c r="AF58" s="38">
        <v>2284299.6665269099</v>
      </c>
      <c r="AG58" s="38">
        <v>2381312.8363443599</v>
      </c>
      <c r="AH58" s="38">
        <v>2520321.9934668699</v>
      </c>
    </row>
    <row r="59" spans="1:34" ht="16.5" customHeight="1">
      <c r="A59" s="29"/>
      <c r="B59" s="85" t="s">
        <v>58</v>
      </c>
      <c r="C59" s="85"/>
      <c r="D59" s="30"/>
      <c r="E59" s="30"/>
      <c r="F59" s="30"/>
      <c r="G59" s="30"/>
      <c r="H59" s="30"/>
      <c r="I59" s="30"/>
      <c r="J59" s="30"/>
      <c r="K59" s="30"/>
      <c r="L59" s="30"/>
      <c r="M59" s="110">
        <v>44685</v>
      </c>
      <c r="N59" s="11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9"/>
      <c r="AF59" s="39"/>
      <c r="AG59" s="39"/>
      <c r="AH59" s="39"/>
    </row>
    <row r="60" spans="1:34" ht="16.5" customHeight="1">
      <c r="A60" s="29"/>
      <c r="B60" s="31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9"/>
      <c r="AF60" s="39"/>
      <c r="AG60" s="39"/>
      <c r="AH60" s="39"/>
    </row>
    <row r="61" spans="1:34" ht="16.5" customHeight="1">
      <c r="C61"/>
      <c r="D61"/>
      <c r="E61"/>
      <c r="H61"/>
      <c r="I61"/>
      <c r="N61"/>
      <c r="O61"/>
      <c r="T61"/>
      <c r="U61"/>
      <c r="Z61"/>
      <c r="AA61"/>
      <c r="AF61"/>
      <c r="AG61"/>
    </row>
    <row r="62" spans="1:34" ht="16.5" customHeight="1">
      <c r="A62" s="5" t="s">
        <v>64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spans="1:34" ht="16.5" customHeight="1">
      <c r="A63" s="32"/>
      <c r="B63" s="32"/>
      <c r="C63" s="32"/>
      <c r="D63" s="32"/>
      <c r="E63" s="32"/>
      <c r="F63" s="33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40"/>
      <c r="AH63" s="40"/>
    </row>
    <row r="64" spans="1:34" ht="16.5" customHeight="1">
      <c r="A64" s="102"/>
      <c r="B64" s="102" t="s">
        <v>2</v>
      </c>
      <c r="C64" s="77" t="s">
        <v>3</v>
      </c>
      <c r="D64" s="78"/>
      <c r="E64" s="78"/>
      <c r="F64" s="78"/>
      <c r="G64" s="79" t="s">
        <v>4</v>
      </c>
      <c r="H64" s="80"/>
      <c r="I64" s="80"/>
      <c r="J64" s="80"/>
      <c r="K64" s="79" t="s">
        <v>5</v>
      </c>
      <c r="L64" s="80"/>
      <c r="M64" s="80"/>
      <c r="N64" s="81"/>
      <c r="O64" s="79" t="s">
        <v>6</v>
      </c>
      <c r="P64" s="80"/>
      <c r="Q64" s="80"/>
      <c r="R64" s="80"/>
      <c r="S64" s="79" t="s">
        <v>7</v>
      </c>
      <c r="T64" s="80"/>
      <c r="U64" s="80"/>
      <c r="V64" s="80"/>
      <c r="W64" s="79" t="s">
        <v>8</v>
      </c>
      <c r="X64" s="80"/>
      <c r="Y64" s="80"/>
      <c r="Z64" s="81"/>
      <c r="AA64" s="79" t="s">
        <v>9</v>
      </c>
      <c r="AB64" s="80"/>
      <c r="AC64" s="80"/>
      <c r="AD64" s="81"/>
      <c r="AE64" s="79" t="s">
        <v>10</v>
      </c>
      <c r="AF64" s="80"/>
      <c r="AG64" s="80"/>
      <c r="AH64" s="81"/>
    </row>
    <row r="65" spans="1:34" ht="16.5" customHeight="1">
      <c r="A65" s="103"/>
      <c r="B65" s="103"/>
      <c r="C65" s="7" t="s">
        <v>11</v>
      </c>
      <c r="D65" s="8" t="s">
        <v>12</v>
      </c>
      <c r="E65" s="8" t="s">
        <v>13</v>
      </c>
      <c r="F65" s="3" t="s">
        <v>14</v>
      </c>
      <c r="G65" s="7" t="s">
        <v>11</v>
      </c>
      <c r="H65" s="8" t="s">
        <v>12</v>
      </c>
      <c r="I65" s="8" t="s">
        <v>13</v>
      </c>
      <c r="J65" s="3" t="s">
        <v>14</v>
      </c>
      <c r="K65" s="7" t="s">
        <v>11</v>
      </c>
      <c r="L65" s="8" t="s">
        <v>12</v>
      </c>
      <c r="M65" s="8" t="s">
        <v>13</v>
      </c>
      <c r="N65" s="3" t="s">
        <v>14</v>
      </c>
      <c r="O65" s="7" t="s">
        <v>11</v>
      </c>
      <c r="P65" s="8" t="s">
        <v>12</v>
      </c>
      <c r="Q65" s="8" t="s">
        <v>13</v>
      </c>
      <c r="R65" s="3" t="s">
        <v>14</v>
      </c>
      <c r="S65" s="7" t="s">
        <v>11</v>
      </c>
      <c r="T65" s="8" t="s">
        <v>12</v>
      </c>
      <c r="U65" s="8" t="s">
        <v>13</v>
      </c>
      <c r="V65" s="3" t="s">
        <v>14</v>
      </c>
      <c r="W65" s="8" t="s">
        <v>11</v>
      </c>
      <c r="X65" s="8" t="s">
        <v>12</v>
      </c>
      <c r="Y65" s="8" t="s">
        <v>13</v>
      </c>
      <c r="Z65" s="3" t="s">
        <v>14</v>
      </c>
      <c r="AA65" s="8" t="s">
        <v>11</v>
      </c>
      <c r="AB65" s="8" t="s">
        <v>12</v>
      </c>
      <c r="AC65" s="8" t="s">
        <v>13</v>
      </c>
      <c r="AD65" s="3" t="s">
        <v>14</v>
      </c>
      <c r="AE65" s="8" t="s">
        <v>11</v>
      </c>
      <c r="AF65" s="8" t="s">
        <v>12</v>
      </c>
      <c r="AG65" s="8" t="s">
        <v>13</v>
      </c>
      <c r="AH65" s="60" t="s">
        <v>14</v>
      </c>
    </row>
    <row r="66" spans="1:34" ht="16.5" customHeight="1">
      <c r="A66" s="103"/>
      <c r="B66" s="103"/>
      <c r="C66" s="7" t="s">
        <v>15</v>
      </c>
      <c r="D66" s="7" t="s">
        <v>16</v>
      </c>
      <c r="E66" s="7" t="s">
        <v>17</v>
      </c>
      <c r="F66" s="7" t="s">
        <v>18</v>
      </c>
      <c r="G66" s="7" t="s">
        <v>15</v>
      </c>
      <c r="H66" s="7" t="s">
        <v>16</v>
      </c>
      <c r="I66" s="7" t="s">
        <v>17</v>
      </c>
      <c r="J66" s="7" t="s">
        <v>18</v>
      </c>
      <c r="K66" s="7" t="s">
        <v>15</v>
      </c>
      <c r="L66" s="7" t="s">
        <v>16</v>
      </c>
      <c r="M66" s="7" t="s">
        <v>17</v>
      </c>
      <c r="N66" s="7" t="s">
        <v>18</v>
      </c>
      <c r="O66" s="7" t="s">
        <v>15</v>
      </c>
      <c r="P66" s="7" t="s">
        <v>16</v>
      </c>
      <c r="Q66" s="7" t="s">
        <v>17</v>
      </c>
      <c r="R66" s="7" t="s">
        <v>18</v>
      </c>
      <c r="S66" s="7" t="s">
        <v>15</v>
      </c>
      <c r="T66" s="7" t="s">
        <v>16</v>
      </c>
      <c r="U66" s="7" t="s">
        <v>17</v>
      </c>
      <c r="V66" s="7" t="s">
        <v>18</v>
      </c>
      <c r="W66" s="7" t="s">
        <v>15</v>
      </c>
      <c r="X66" s="7" t="s">
        <v>16</v>
      </c>
      <c r="Y66" s="7" t="s">
        <v>17</v>
      </c>
      <c r="Z66" s="7" t="s">
        <v>18</v>
      </c>
      <c r="AA66" s="7" t="s">
        <v>15</v>
      </c>
      <c r="AB66" s="7" t="s">
        <v>16</v>
      </c>
      <c r="AC66" s="7" t="s">
        <v>17</v>
      </c>
      <c r="AD66" s="7" t="s">
        <v>18</v>
      </c>
      <c r="AE66" s="7" t="s">
        <v>15</v>
      </c>
      <c r="AF66" s="7" t="s">
        <v>16</v>
      </c>
      <c r="AG66" s="7" t="s">
        <v>17</v>
      </c>
      <c r="AH66" s="7" t="s">
        <v>18</v>
      </c>
    </row>
    <row r="67" spans="1:34" ht="16.5" customHeight="1">
      <c r="A67" s="9" t="s">
        <v>19</v>
      </c>
      <c r="B67" s="24" t="s">
        <v>20</v>
      </c>
      <c r="C67" s="42" t="e">
        <f>C7*100/$AE7</f>
        <v>#REF!</v>
      </c>
      <c r="D67" s="42">
        <v>21.751462815959499</v>
      </c>
      <c r="E67" s="42">
        <v>21.7439951274165</v>
      </c>
      <c r="F67" s="42">
        <v>21.751538001351001</v>
      </c>
      <c r="G67" s="42">
        <v>19.749585979627</v>
      </c>
      <c r="H67" s="42">
        <v>19.1278447971684</v>
      </c>
      <c r="I67" s="42">
        <v>19.105888953676999</v>
      </c>
      <c r="J67" s="42">
        <v>19.010785864065198</v>
      </c>
      <c r="K67" s="42">
        <v>16.860311639823301</v>
      </c>
      <c r="L67" s="42">
        <v>17.0775107206256</v>
      </c>
      <c r="M67" s="42">
        <v>17.129192693426798</v>
      </c>
      <c r="N67" s="42">
        <v>17.117266874002599</v>
      </c>
      <c r="O67" s="42">
        <v>9.7644179170678207</v>
      </c>
      <c r="P67" s="42">
        <v>9.6857227584537</v>
      </c>
      <c r="Q67" s="42">
        <v>9.6218145384464009</v>
      </c>
      <c r="R67" s="42">
        <v>9.6407186920195809</v>
      </c>
      <c r="S67" s="42">
        <v>17.4014772717026</v>
      </c>
      <c r="T67" s="42">
        <v>17.2483941154298</v>
      </c>
      <c r="U67" s="42">
        <v>16.055334870837299</v>
      </c>
      <c r="V67" s="42">
        <v>18.694981062101601</v>
      </c>
      <c r="W67" s="42">
        <v>5.2804260843640698</v>
      </c>
      <c r="X67" s="42">
        <v>5.3185094363232297</v>
      </c>
      <c r="Y67" s="42">
        <v>5.2993073897106404</v>
      </c>
      <c r="Z67" s="42">
        <v>5.3629557577784297</v>
      </c>
      <c r="AA67" s="42">
        <v>9.5895083054329504</v>
      </c>
      <c r="AB67" s="42">
        <v>9.7905553560397305</v>
      </c>
      <c r="AC67" s="55">
        <v>9.7888531469902293</v>
      </c>
      <c r="AD67" s="55">
        <v>9.7777549496343692</v>
      </c>
      <c r="AE67" s="56">
        <v>100</v>
      </c>
      <c r="AF67" s="56">
        <v>100</v>
      </c>
      <c r="AG67" s="56">
        <v>100</v>
      </c>
      <c r="AH67" s="56">
        <v>100</v>
      </c>
    </row>
    <row r="68" spans="1:34" ht="16.5" customHeight="1">
      <c r="A68" s="9" t="s">
        <v>21</v>
      </c>
      <c r="B68" s="24" t="s">
        <v>22</v>
      </c>
      <c r="C68" s="42" t="e">
        <f t="shared" ref="C68:C84" si="0">C8*100/$AE8</f>
        <v>#REF!</v>
      </c>
      <c r="D68" s="42">
        <v>12.6</v>
      </c>
      <c r="E68" s="42">
        <v>12.6</v>
      </c>
      <c r="F68" s="42">
        <v>12.6</v>
      </c>
      <c r="G68" s="42">
        <v>14.245687123064799</v>
      </c>
      <c r="H68" s="42">
        <v>4.2000000000000099</v>
      </c>
      <c r="I68" s="42">
        <v>4.2000000000000099</v>
      </c>
      <c r="J68" s="42">
        <v>4.2000000000000197</v>
      </c>
      <c r="K68" s="42">
        <v>33.623670974923897</v>
      </c>
      <c r="L68" s="42">
        <v>49.4</v>
      </c>
      <c r="M68" s="42">
        <v>49.400000000000098</v>
      </c>
      <c r="N68" s="42">
        <v>49.400000000000098</v>
      </c>
      <c r="O68" s="42">
        <v>12.2579730327836</v>
      </c>
      <c r="P68" s="42">
        <v>13</v>
      </c>
      <c r="Q68" s="42">
        <v>13</v>
      </c>
      <c r="R68" s="42">
        <v>13</v>
      </c>
      <c r="S68" s="42">
        <v>16.038681548111398</v>
      </c>
      <c r="T68" s="42">
        <v>15.8</v>
      </c>
      <c r="U68" s="42">
        <v>15.8</v>
      </c>
      <c r="V68" s="42">
        <v>17.5813998264308</v>
      </c>
      <c r="W68" s="42">
        <v>3.5974197398951202</v>
      </c>
      <c r="X68" s="42">
        <v>1.5</v>
      </c>
      <c r="Y68" s="42">
        <v>1.5</v>
      </c>
      <c r="Z68" s="42">
        <v>1.5</v>
      </c>
      <c r="AA68" s="42">
        <v>6.5785049110555898</v>
      </c>
      <c r="AB68" s="42">
        <v>3.5</v>
      </c>
      <c r="AC68" s="55">
        <v>3.5000000000000102</v>
      </c>
      <c r="AD68" s="55">
        <v>3.5</v>
      </c>
      <c r="AE68" s="56">
        <v>100</v>
      </c>
      <c r="AF68" s="56">
        <v>100</v>
      </c>
      <c r="AG68" s="56">
        <v>100</v>
      </c>
      <c r="AH68" s="56">
        <v>100</v>
      </c>
    </row>
    <row r="69" spans="1:34" ht="16.5" customHeight="1">
      <c r="A69" s="9" t="s">
        <v>23</v>
      </c>
      <c r="B69" s="24" t="s">
        <v>24</v>
      </c>
      <c r="C69" s="42" t="e">
        <f t="shared" si="0"/>
        <v>#REF!</v>
      </c>
      <c r="D69" s="42">
        <v>21.7522853059439</v>
      </c>
      <c r="E69" s="42">
        <v>21.880100239675201</v>
      </c>
      <c r="F69" s="42">
        <v>21.809229431043299</v>
      </c>
      <c r="G69" s="42">
        <v>14.2076084858719</v>
      </c>
      <c r="H69" s="42">
        <v>14.2265071928162</v>
      </c>
      <c r="I69" s="42">
        <v>14.2397063163924</v>
      </c>
      <c r="J69" s="42">
        <v>14.1664466224507</v>
      </c>
      <c r="K69" s="42">
        <v>35.833045917366697</v>
      </c>
      <c r="L69" s="42">
        <v>35.704216732111597</v>
      </c>
      <c r="M69" s="42">
        <v>35.533872481543298</v>
      </c>
      <c r="N69" s="42">
        <v>35.904442131822897</v>
      </c>
      <c r="O69" s="42">
        <v>5.7872310319767797</v>
      </c>
      <c r="P69" s="42">
        <v>5.7940199030077499</v>
      </c>
      <c r="Q69" s="42">
        <v>5.7998102842379096</v>
      </c>
      <c r="R69" s="42">
        <v>5.7701202390629396</v>
      </c>
      <c r="S69" s="42">
        <v>16.134205829368</v>
      </c>
      <c r="T69" s="42">
        <v>16.152560226510602</v>
      </c>
      <c r="U69" s="42">
        <v>16.1689342193417</v>
      </c>
      <c r="V69" s="42">
        <v>18.682592902345501</v>
      </c>
      <c r="W69" s="42">
        <v>0.81860228965182902</v>
      </c>
      <c r="X69" s="42">
        <v>0.87699890640920097</v>
      </c>
      <c r="Y69" s="42">
        <v>0.866348602963394</v>
      </c>
      <c r="Z69" s="42">
        <v>0.84880977652136802</v>
      </c>
      <c r="AA69" s="42">
        <v>5.2511027149234204</v>
      </c>
      <c r="AB69" s="42">
        <v>5.4934117332006203</v>
      </c>
      <c r="AC69" s="55">
        <v>5.5112278558460899</v>
      </c>
      <c r="AD69" s="55">
        <v>5.4147272573516299</v>
      </c>
      <c r="AE69" s="56">
        <v>100</v>
      </c>
      <c r="AF69" s="56">
        <v>100</v>
      </c>
      <c r="AG69" s="56">
        <v>100</v>
      </c>
      <c r="AH69" s="56">
        <v>100</v>
      </c>
    </row>
    <row r="70" spans="1:34" ht="16.5" customHeight="1">
      <c r="A70" s="9" t="s">
        <v>25</v>
      </c>
      <c r="B70" s="24" t="s">
        <v>26</v>
      </c>
      <c r="C70" s="42" t="e">
        <f t="shared" si="0"/>
        <v>#REF!</v>
      </c>
      <c r="D70" s="42">
        <v>19.573911511322301</v>
      </c>
      <c r="E70" s="42">
        <v>20.6199312259218</v>
      </c>
      <c r="F70" s="42">
        <v>20.0136560557008</v>
      </c>
      <c r="G70" s="42">
        <v>6.0082484244125096</v>
      </c>
      <c r="H70" s="42">
        <v>5.7538858006761497</v>
      </c>
      <c r="I70" s="42">
        <v>6.2339453957229702</v>
      </c>
      <c r="J70" s="42">
        <v>5.2982143232080299</v>
      </c>
      <c r="K70" s="42">
        <v>31.886660874440601</v>
      </c>
      <c r="L70" s="42">
        <v>30.874603125051099</v>
      </c>
      <c r="M70" s="42">
        <v>30.399973756580899</v>
      </c>
      <c r="N70" s="42">
        <v>36.796430617979297</v>
      </c>
      <c r="O70" s="42">
        <v>30.7221314591803</v>
      </c>
      <c r="P70" s="42">
        <v>30.7982361402862</v>
      </c>
      <c r="Q70" s="42">
        <v>29.3457855869909</v>
      </c>
      <c r="R70" s="42">
        <v>26.079762518089801</v>
      </c>
      <c r="S70" s="42">
        <v>7.3057534545459299</v>
      </c>
      <c r="T70" s="42">
        <v>7.2302386218321404</v>
      </c>
      <c r="U70" s="42">
        <v>7.2304078555952396</v>
      </c>
      <c r="V70" s="42">
        <v>8.9611309397912304</v>
      </c>
      <c r="W70" s="42">
        <v>1.17974887170333</v>
      </c>
      <c r="X70" s="42">
        <v>1.13185928984777</v>
      </c>
      <c r="Y70" s="42">
        <v>1.15955129789029</v>
      </c>
      <c r="Z70" s="42">
        <v>0.965757967383153</v>
      </c>
      <c r="AA70" s="42">
        <v>4.2457856330699801</v>
      </c>
      <c r="AB70" s="42">
        <v>4.6372655109842604</v>
      </c>
      <c r="AC70" s="55">
        <v>5.0104048812977702</v>
      </c>
      <c r="AD70" s="55">
        <v>4.2052721826163797</v>
      </c>
      <c r="AE70" s="56">
        <v>100</v>
      </c>
      <c r="AF70" s="56">
        <v>100</v>
      </c>
      <c r="AG70" s="56">
        <v>100</v>
      </c>
      <c r="AH70" s="56">
        <v>100</v>
      </c>
    </row>
    <row r="71" spans="1:34" ht="24.95" customHeight="1">
      <c r="A71" s="9" t="s">
        <v>27</v>
      </c>
      <c r="B71" s="24" t="s">
        <v>28</v>
      </c>
      <c r="C71" s="42" t="e">
        <f t="shared" si="0"/>
        <v>#REF!</v>
      </c>
      <c r="D71" s="42">
        <v>16.885646703373201</v>
      </c>
      <c r="E71" s="42">
        <v>16.8856608128158</v>
      </c>
      <c r="F71" s="42">
        <v>16.886005648990899</v>
      </c>
      <c r="G71" s="42">
        <v>18.9724402263187</v>
      </c>
      <c r="H71" s="42">
        <v>18.972251485817601</v>
      </c>
      <c r="I71" s="42">
        <v>18.9724891634262</v>
      </c>
      <c r="J71" s="42">
        <v>18.973179200663001</v>
      </c>
      <c r="K71" s="42">
        <v>23.286893390926998</v>
      </c>
      <c r="L71" s="42">
        <v>23.287085809696102</v>
      </c>
      <c r="M71" s="42">
        <v>23.287239510099599</v>
      </c>
      <c r="N71" s="42">
        <v>23.2880366184169</v>
      </c>
      <c r="O71" s="42">
        <v>8.2005029303806403</v>
      </c>
      <c r="P71" s="42">
        <v>8.2003220099783292</v>
      </c>
      <c r="Q71" s="42">
        <v>8.2004014623313903</v>
      </c>
      <c r="R71" s="42">
        <v>8.2315228936551197</v>
      </c>
      <c r="S71" s="42">
        <v>18.3478331406785</v>
      </c>
      <c r="T71" s="42">
        <v>18.348108688306301</v>
      </c>
      <c r="U71" s="42">
        <v>18.347992203485202</v>
      </c>
      <c r="V71" s="42">
        <v>18.678180425317301</v>
      </c>
      <c r="W71" s="42">
        <v>5.6341384275313802</v>
      </c>
      <c r="X71" s="42">
        <v>5.6341807628853697</v>
      </c>
      <c r="Y71" s="42">
        <v>5.6340486603376601</v>
      </c>
      <c r="Z71" s="42">
        <v>5.5999314119143202</v>
      </c>
      <c r="AA71" s="42">
        <v>8.6725071485064191</v>
      </c>
      <c r="AB71" s="42">
        <v>8.67240453994315</v>
      </c>
      <c r="AC71" s="55">
        <v>8.6721681875042407</v>
      </c>
      <c r="AD71" s="55">
        <v>8.6725823890563891</v>
      </c>
      <c r="AE71" s="56">
        <v>100</v>
      </c>
      <c r="AF71" s="56">
        <v>100</v>
      </c>
      <c r="AG71" s="56">
        <v>100</v>
      </c>
      <c r="AH71" s="56">
        <v>100</v>
      </c>
    </row>
    <row r="72" spans="1:34" ht="16.5" customHeight="1">
      <c r="A72" s="9" t="s">
        <v>29</v>
      </c>
      <c r="B72" s="24" t="s">
        <v>30</v>
      </c>
      <c r="C72" s="42" t="e">
        <f t="shared" si="0"/>
        <v>#REF!</v>
      </c>
      <c r="D72" s="42">
        <v>18.3397055958518</v>
      </c>
      <c r="E72" s="42">
        <v>18.339730598938299</v>
      </c>
      <c r="F72" s="42">
        <v>18.339722646729999</v>
      </c>
      <c r="G72" s="42">
        <v>9.8940282292576001</v>
      </c>
      <c r="H72" s="42">
        <v>9.9309884905886605</v>
      </c>
      <c r="I72" s="42">
        <v>9.9309517515841694</v>
      </c>
      <c r="J72" s="42">
        <v>9.9309575449257199</v>
      </c>
      <c r="K72" s="42">
        <v>25.819290917589601</v>
      </c>
      <c r="L72" s="42">
        <v>25.447010625224799</v>
      </c>
      <c r="M72" s="42">
        <v>25.447028438002501</v>
      </c>
      <c r="N72" s="42">
        <v>25.4470086731083</v>
      </c>
      <c r="O72" s="42">
        <v>13.6691845189437</v>
      </c>
      <c r="P72" s="42">
        <v>13.516252547656199</v>
      </c>
      <c r="Q72" s="42">
        <v>13.5162198676858</v>
      </c>
      <c r="R72" s="42">
        <v>13.516257837395599</v>
      </c>
      <c r="S72" s="42">
        <v>17.5440588575539</v>
      </c>
      <c r="T72" s="42">
        <v>17.470552092075302</v>
      </c>
      <c r="U72" s="42">
        <v>17.4705927704474</v>
      </c>
      <c r="V72" s="42">
        <v>20.324030222261399</v>
      </c>
      <c r="W72" s="42">
        <v>5.4923471946828402</v>
      </c>
      <c r="X72" s="42">
        <v>5.7180831135355499</v>
      </c>
      <c r="Y72" s="42">
        <v>5.7180724130082003</v>
      </c>
      <c r="Z72" s="42">
        <v>5.7181133287205101</v>
      </c>
      <c r="AA72" s="42">
        <v>9.1662913722117008</v>
      </c>
      <c r="AB72" s="42">
        <v>9.5774075350677403</v>
      </c>
      <c r="AC72" s="55">
        <v>9.5774041603336499</v>
      </c>
      <c r="AD72" s="55">
        <v>9.5773822250589902</v>
      </c>
      <c r="AE72" s="56">
        <v>100</v>
      </c>
      <c r="AF72" s="56">
        <v>100</v>
      </c>
      <c r="AG72" s="56">
        <v>100</v>
      </c>
      <c r="AH72" s="56">
        <v>100</v>
      </c>
    </row>
    <row r="73" spans="1:34" ht="27.95" customHeight="1">
      <c r="A73" s="9" t="s">
        <v>31</v>
      </c>
      <c r="B73" s="24" t="s">
        <v>32</v>
      </c>
      <c r="C73" s="42" t="e">
        <f t="shared" si="0"/>
        <v>#REF!</v>
      </c>
      <c r="D73" s="42">
        <v>10.3579577340347</v>
      </c>
      <c r="E73" s="42">
        <v>10.357961231718299</v>
      </c>
      <c r="F73" s="42">
        <v>10.357959076469299</v>
      </c>
      <c r="G73" s="42">
        <v>12.260240775714999</v>
      </c>
      <c r="H73" s="42">
        <v>12.203671231919101</v>
      </c>
      <c r="I73" s="42">
        <v>12.2036632721875</v>
      </c>
      <c r="J73" s="42">
        <v>12.203656781428601</v>
      </c>
      <c r="K73" s="42">
        <v>56.083733791392497</v>
      </c>
      <c r="L73" s="42">
        <v>56.508115896438099</v>
      </c>
      <c r="M73" s="42">
        <v>56.5080927962332</v>
      </c>
      <c r="N73" s="42">
        <v>56.508111853372199</v>
      </c>
      <c r="O73" s="42">
        <v>5.1736247175186998</v>
      </c>
      <c r="P73" s="42">
        <v>5.0916837062626099</v>
      </c>
      <c r="Q73" s="42">
        <v>5.0917015876894602</v>
      </c>
      <c r="R73" s="42">
        <v>5.0916869398625897</v>
      </c>
      <c r="S73" s="42">
        <v>10.1785156583766</v>
      </c>
      <c r="T73" s="42">
        <v>10.101266658510999</v>
      </c>
      <c r="U73" s="42">
        <v>10.101283372185801</v>
      </c>
      <c r="V73" s="42">
        <v>11.6353100437533</v>
      </c>
      <c r="W73" s="42">
        <v>1.73348497214226</v>
      </c>
      <c r="X73" s="42">
        <v>1.70949382205419</v>
      </c>
      <c r="Y73" s="42">
        <v>1.7094745444866399</v>
      </c>
      <c r="Z73" s="42">
        <v>1.7094850033811799</v>
      </c>
      <c r="AA73" s="42">
        <v>4.0734576594785503</v>
      </c>
      <c r="AB73" s="42">
        <v>4.0278109507803297</v>
      </c>
      <c r="AC73" s="55">
        <v>4.02782319549903</v>
      </c>
      <c r="AD73" s="55">
        <v>4.02781953904279</v>
      </c>
      <c r="AE73" s="56">
        <v>100</v>
      </c>
      <c r="AF73" s="56">
        <v>100</v>
      </c>
      <c r="AG73" s="56">
        <v>100</v>
      </c>
      <c r="AH73" s="56">
        <v>100</v>
      </c>
    </row>
    <row r="74" spans="1:34" ht="16.5" customHeight="1">
      <c r="A74" s="9" t="s">
        <v>33</v>
      </c>
      <c r="B74" s="24" t="s">
        <v>34</v>
      </c>
      <c r="C74" s="42" t="e">
        <f t="shared" si="0"/>
        <v>#REF!</v>
      </c>
      <c r="D74" s="42">
        <v>12.7180811300623</v>
      </c>
      <c r="E74" s="42">
        <v>12.718091463846299</v>
      </c>
      <c r="F74" s="42">
        <v>12.718080823556599</v>
      </c>
      <c r="G74" s="42">
        <v>12.896449712368</v>
      </c>
      <c r="H74" s="42">
        <v>12.8964834175157</v>
      </c>
      <c r="I74" s="42">
        <v>12.896429820902901</v>
      </c>
      <c r="J74" s="42">
        <v>12.8964735450684</v>
      </c>
      <c r="K74" s="42">
        <v>47.242171563407403</v>
      </c>
      <c r="L74" s="42">
        <v>47.242167934393201</v>
      </c>
      <c r="M74" s="42">
        <v>47.2421465175387</v>
      </c>
      <c r="N74" s="42">
        <v>47.242165878337602</v>
      </c>
      <c r="O74" s="42">
        <v>7.1386203489767697</v>
      </c>
      <c r="P74" s="42">
        <v>7.1386424789322298</v>
      </c>
      <c r="Q74" s="42">
        <v>7.1386267539108896</v>
      </c>
      <c r="R74" s="42">
        <v>7.1386426832090804</v>
      </c>
      <c r="S74" s="42">
        <v>14.922987665236599</v>
      </c>
      <c r="T74" s="42">
        <v>14.9229603799409</v>
      </c>
      <c r="U74" s="42">
        <v>14.922978912584201</v>
      </c>
      <c r="V74" s="42">
        <v>18.650158910577701</v>
      </c>
      <c r="W74" s="42">
        <v>1.58311113335428</v>
      </c>
      <c r="X74" s="42">
        <v>1.58310540874476</v>
      </c>
      <c r="Y74" s="42">
        <v>1.5831475854300301</v>
      </c>
      <c r="Z74" s="42">
        <v>1.5831233476873301</v>
      </c>
      <c r="AA74" s="42">
        <v>3.4985722666622201</v>
      </c>
      <c r="AB74" s="42">
        <v>3.49855925041093</v>
      </c>
      <c r="AC74" s="55">
        <v>3.4985789457870702</v>
      </c>
      <c r="AD74" s="55">
        <v>3.4985428680399102</v>
      </c>
      <c r="AE74" s="56">
        <v>100</v>
      </c>
      <c r="AF74" s="56">
        <v>100</v>
      </c>
      <c r="AG74" s="56">
        <v>100</v>
      </c>
      <c r="AH74" s="56">
        <v>100</v>
      </c>
    </row>
    <row r="75" spans="1:34" ht="16.5" customHeight="1">
      <c r="A75" s="9" t="s">
        <v>35</v>
      </c>
      <c r="B75" s="24" t="s">
        <v>36</v>
      </c>
      <c r="C75" s="42" t="e">
        <f t="shared" si="0"/>
        <v>#REF!</v>
      </c>
      <c r="D75" s="42">
        <v>14.847707935526</v>
      </c>
      <c r="E75" s="42">
        <v>14.8477254515666</v>
      </c>
      <c r="F75" s="42">
        <v>14.8476570893688</v>
      </c>
      <c r="G75" s="42">
        <v>4.7884806801823698</v>
      </c>
      <c r="H75" s="42">
        <v>4.7885598034608501</v>
      </c>
      <c r="I75" s="42">
        <v>4.7884692924477701</v>
      </c>
      <c r="J75" s="42">
        <v>4.7885508069714797</v>
      </c>
      <c r="K75" s="42">
        <v>39.752122595680397</v>
      </c>
      <c r="L75" s="42">
        <v>39.751986310469199</v>
      </c>
      <c r="M75" s="42">
        <v>39.751984987759201</v>
      </c>
      <c r="N75" s="42">
        <v>39.7520656291669</v>
      </c>
      <c r="O75" s="42">
        <v>17.534365362728199</v>
      </c>
      <c r="P75" s="42">
        <v>17.5344568107597</v>
      </c>
      <c r="Q75" s="42">
        <v>17.5345831057849</v>
      </c>
      <c r="R75" s="42">
        <v>17.534373187883201</v>
      </c>
      <c r="S75" s="42">
        <v>11.8655180481769</v>
      </c>
      <c r="T75" s="42">
        <v>11.865515826041401</v>
      </c>
      <c r="U75" s="42">
        <v>11.8653525852052</v>
      </c>
      <c r="V75" s="42">
        <v>13.7158528514581</v>
      </c>
      <c r="W75" s="42">
        <v>5.6114780774167503</v>
      </c>
      <c r="X75" s="42">
        <v>5.6114386102667497</v>
      </c>
      <c r="Y75" s="42">
        <v>5.6115565672599104</v>
      </c>
      <c r="Z75" s="42">
        <v>5.6115645797949503</v>
      </c>
      <c r="AA75" s="42">
        <v>5.6003743541003796</v>
      </c>
      <c r="AB75" s="42">
        <v>5.6003347034761202</v>
      </c>
      <c r="AC75" s="55">
        <v>5.6003280099764003</v>
      </c>
      <c r="AD75" s="55">
        <v>5.6003791279468498</v>
      </c>
      <c r="AE75" s="56">
        <v>100</v>
      </c>
      <c r="AF75" s="56">
        <v>100</v>
      </c>
      <c r="AG75" s="56">
        <v>100</v>
      </c>
      <c r="AH75" s="56">
        <v>100</v>
      </c>
    </row>
    <row r="76" spans="1:34" ht="16.5" customHeight="1">
      <c r="A76" s="9" t="s">
        <v>37</v>
      </c>
      <c r="B76" s="24" t="s">
        <v>38</v>
      </c>
      <c r="C76" s="42" t="e">
        <f t="shared" si="0"/>
        <v>#REF!</v>
      </c>
      <c r="D76" s="42">
        <v>16.7185362006032</v>
      </c>
      <c r="E76" s="42">
        <v>16.718634312443999</v>
      </c>
      <c r="F76" s="42">
        <v>16.718603253863201</v>
      </c>
      <c r="G76" s="42">
        <v>16.959833570781001</v>
      </c>
      <c r="H76" s="42">
        <v>16.9598432348917</v>
      </c>
      <c r="I76" s="42">
        <v>16.959849603867301</v>
      </c>
      <c r="J76" s="42">
        <v>16.959872132161198</v>
      </c>
      <c r="K76" s="42">
        <v>31.2321914259811</v>
      </c>
      <c r="L76" s="42">
        <v>31.232173231682001</v>
      </c>
      <c r="M76" s="42">
        <v>31.232206060441801</v>
      </c>
      <c r="N76" s="42">
        <v>31.232186295041</v>
      </c>
      <c r="O76" s="42">
        <v>10.895744290463201</v>
      </c>
      <c r="P76" s="42">
        <v>10.8957207959364</v>
      </c>
      <c r="Q76" s="42">
        <v>10.8957119608536</v>
      </c>
      <c r="R76" s="42">
        <v>10.8957165440683</v>
      </c>
      <c r="S76" s="42">
        <v>15.6986627379873</v>
      </c>
      <c r="T76" s="42">
        <v>15.6986014067797</v>
      </c>
      <c r="U76" s="42">
        <v>15.698581905403699</v>
      </c>
      <c r="V76" s="42">
        <v>16.576837172286599</v>
      </c>
      <c r="W76" s="42">
        <v>2.8445149592021801</v>
      </c>
      <c r="X76" s="42">
        <v>2.84461620226649</v>
      </c>
      <c r="Y76" s="42">
        <v>2.8445664346088502</v>
      </c>
      <c r="Z76" s="42">
        <v>2.84459274210014</v>
      </c>
      <c r="AA76" s="42">
        <v>5.6504446746967103</v>
      </c>
      <c r="AB76" s="42">
        <v>5.6505089278404901</v>
      </c>
      <c r="AC76" s="55">
        <v>5.6504497223806602</v>
      </c>
      <c r="AD76" s="55">
        <v>5.65045179580813</v>
      </c>
      <c r="AE76" s="56">
        <v>100</v>
      </c>
      <c r="AF76" s="56">
        <v>100</v>
      </c>
      <c r="AG76" s="56">
        <v>100</v>
      </c>
      <c r="AH76" s="56">
        <v>100</v>
      </c>
    </row>
    <row r="77" spans="1:34" ht="16.5" customHeight="1">
      <c r="A77" s="9" t="s">
        <v>39</v>
      </c>
      <c r="B77" s="24" t="s">
        <v>40</v>
      </c>
      <c r="C77" s="42" t="e">
        <f t="shared" si="0"/>
        <v>#REF!</v>
      </c>
      <c r="D77" s="42">
        <v>9.1000035951315397</v>
      </c>
      <c r="E77" s="42">
        <v>9.0999807023740509</v>
      </c>
      <c r="F77" s="42">
        <v>9.1000167594288808</v>
      </c>
      <c r="G77" s="42">
        <v>6.4668671888010802</v>
      </c>
      <c r="H77" s="42">
        <v>6.64998355103556</v>
      </c>
      <c r="I77" s="42">
        <v>7.0000181153915104</v>
      </c>
      <c r="J77" s="42">
        <v>7.1500106316811296</v>
      </c>
      <c r="K77" s="42">
        <v>63.604868691632802</v>
      </c>
      <c r="L77" s="42">
        <v>61.880036890849503</v>
      </c>
      <c r="M77" s="42">
        <v>60.749996931270303</v>
      </c>
      <c r="N77" s="42">
        <v>60.499990227113003</v>
      </c>
      <c r="O77" s="42">
        <v>7.6987732593540201</v>
      </c>
      <c r="P77" s="42">
        <v>8.09998276130219</v>
      </c>
      <c r="Q77" s="42">
        <v>8.4999969564355204</v>
      </c>
      <c r="R77" s="42">
        <v>8.5000012162057796</v>
      </c>
      <c r="S77" s="42">
        <v>9.8929535705410903</v>
      </c>
      <c r="T77" s="42">
        <v>10.6999955975439</v>
      </c>
      <c r="U77" s="42">
        <v>10.900009844980399</v>
      </c>
      <c r="V77" s="42">
        <v>11.9895083435781</v>
      </c>
      <c r="W77" s="42">
        <v>0.928334907342654</v>
      </c>
      <c r="X77" s="42">
        <v>1.0700075171357799</v>
      </c>
      <c r="Y77" s="42">
        <v>1.15000296315571</v>
      </c>
      <c r="Z77" s="42">
        <v>1.1699998601858701</v>
      </c>
      <c r="AA77" s="42">
        <v>2.4075684379983802</v>
      </c>
      <c r="AB77" s="42">
        <v>2.4999900870015299</v>
      </c>
      <c r="AC77" s="55">
        <v>2.5999944863925899</v>
      </c>
      <c r="AD77" s="55">
        <v>2.6499828329625199</v>
      </c>
      <c r="AE77" s="56">
        <v>100</v>
      </c>
      <c r="AF77" s="56">
        <v>100</v>
      </c>
      <c r="AG77" s="56">
        <v>100</v>
      </c>
      <c r="AH77" s="56">
        <v>100</v>
      </c>
    </row>
    <row r="78" spans="1:34" ht="16.5" customHeight="1">
      <c r="A78" s="9" t="s">
        <v>41</v>
      </c>
      <c r="B78" s="24" t="s">
        <v>42</v>
      </c>
      <c r="C78" s="42" t="e">
        <f t="shared" si="0"/>
        <v>#REF!</v>
      </c>
      <c r="D78" s="42">
        <v>12.5525530989192</v>
      </c>
      <c r="E78" s="42">
        <v>12.552538346625299</v>
      </c>
      <c r="F78" s="42">
        <v>12.5597965618584</v>
      </c>
      <c r="G78" s="42">
        <v>4.2041899955103599</v>
      </c>
      <c r="H78" s="42">
        <v>4.2041974240042901</v>
      </c>
      <c r="I78" s="42">
        <v>4.2041899628319399</v>
      </c>
      <c r="J78" s="42">
        <v>4.2464178384850602</v>
      </c>
      <c r="K78" s="42">
        <v>67.6276288220933</v>
      </c>
      <c r="L78" s="42">
        <v>67.627645774779893</v>
      </c>
      <c r="M78" s="42">
        <v>67.627653199992395</v>
      </c>
      <c r="N78" s="42">
        <v>67.404318351515897</v>
      </c>
      <c r="O78" s="42">
        <v>5.2853002731435303</v>
      </c>
      <c r="P78" s="42">
        <v>5.2852741075492604</v>
      </c>
      <c r="Q78" s="42">
        <v>5.2852982706546596</v>
      </c>
      <c r="R78" s="42">
        <v>5.3229654926048102</v>
      </c>
      <c r="S78" s="42">
        <v>7.3873952708986996</v>
      </c>
      <c r="T78" s="42">
        <v>7.38738830154551</v>
      </c>
      <c r="U78" s="42">
        <v>7.3873932520706296</v>
      </c>
      <c r="V78" s="42">
        <v>8.0333554659947097</v>
      </c>
      <c r="W78" s="42">
        <v>0.84084476238188099</v>
      </c>
      <c r="X78" s="42">
        <v>0.84082709920558396</v>
      </c>
      <c r="Y78" s="42">
        <v>0.84083198640912205</v>
      </c>
      <c r="Z78" s="42">
        <v>0.89711842444595502</v>
      </c>
      <c r="AA78" s="42">
        <v>2.1020949977551799</v>
      </c>
      <c r="AB78" s="42">
        <v>2.1021141939962402</v>
      </c>
      <c r="AC78" s="55">
        <v>2.10209498141597</v>
      </c>
      <c r="AD78" s="55">
        <v>2.1531230321625001</v>
      </c>
      <c r="AE78" s="56">
        <v>100</v>
      </c>
      <c r="AF78" s="56">
        <v>100</v>
      </c>
      <c r="AG78" s="56">
        <v>100</v>
      </c>
      <c r="AH78" s="56">
        <v>100</v>
      </c>
    </row>
    <row r="79" spans="1:34" ht="16.5" customHeight="1">
      <c r="A79" s="9" t="s">
        <v>43</v>
      </c>
      <c r="B79" s="24" t="s">
        <v>44</v>
      </c>
      <c r="C79" s="42" t="e">
        <f t="shared" si="0"/>
        <v>#REF!</v>
      </c>
      <c r="D79" s="42">
        <v>9.4485345914798895</v>
      </c>
      <c r="E79" s="42">
        <v>9.4484184955277293</v>
      </c>
      <c r="F79" s="42">
        <v>9.4483827326078593</v>
      </c>
      <c r="G79" s="42">
        <v>5.4069807000136398</v>
      </c>
      <c r="H79" s="42">
        <v>5.40684061378201</v>
      </c>
      <c r="I79" s="42">
        <v>5.4068750729878001</v>
      </c>
      <c r="J79" s="42">
        <v>5.4068964270860498</v>
      </c>
      <c r="K79" s="42">
        <v>66.599448617645905</v>
      </c>
      <c r="L79" s="42">
        <v>66.599732893569595</v>
      </c>
      <c r="M79" s="42">
        <v>66.599647881462502</v>
      </c>
      <c r="N79" s="42">
        <v>66.599495701246397</v>
      </c>
      <c r="O79" s="42">
        <v>6.1315582866146903</v>
      </c>
      <c r="P79" s="42">
        <v>6.1315620563115401</v>
      </c>
      <c r="Q79" s="42">
        <v>6.1314577929095799</v>
      </c>
      <c r="R79" s="42">
        <v>6.1315801162010599</v>
      </c>
      <c r="S79" s="42">
        <v>7.8725614544199098</v>
      </c>
      <c r="T79" s="42">
        <v>7.8726473329584099</v>
      </c>
      <c r="U79" s="42">
        <v>7.8728284665311401</v>
      </c>
      <c r="V79" s="42">
        <v>8.6448541026382806</v>
      </c>
      <c r="W79" s="42">
        <v>1.45557277308342</v>
      </c>
      <c r="X79" s="42">
        <v>1.45538322475193</v>
      </c>
      <c r="Y79" s="42">
        <v>1.4553653663905199</v>
      </c>
      <c r="Z79" s="42">
        <v>1.45550460459447</v>
      </c>
      <c r="AA79" s="42">
        <v>3.0853375429456702</v>
      </c>
      <c r="AB79" s="42">
        <v>3.0852992871466101</v>
      </c>
      <c r="AC79" s="55">
        <v>3.0854069241907598</v>
      </c>
      <c r="AD79" s="55">
        <v>3.0853064379394999</v>
      </c>
      <c r="AE79" s="56">
        <v>100</v>
      </c>
      <c r="AF79" s="56">
        <v>100</v>
      </c>
      <c r="AG79" s="56">
        <v>100</v>
      </c>
      <c r="AH79" s="56">
        <v>100</v>
      </c>
    </row>
    <row r="80" spans="1:34" ht="16.5" customHeight="1">
      <c r="A80" s="9" t="s">
        <v>45</v>
      </c>
      <c r="B80" s="24" t="s">
        <v>46</v>
      </c>
      <c r="C80" s="42" t="e">
        <f t="shared" si="0"/>
        <v>#REF!</v>
      </c>
      <c r="D80" s="42">
        <v>7.0937819580278596</v>
      </c>
      <c r="E80" s="42">
        <v>7.0935307631288902</v>
      </c>
      <c r="F80" s="42">
        <v>7.0935191862923102</v>
      </c>
      <c r="G80" s="42">
        <v>6.8501396173458202</v>
      </c>
      <c r="H80" s="42">
        <v>6.8500007201809101</v>
      </c>
      <c r="I80" s="42">
        <v>6.8500630131623703</v>
      </c>
      <c r="J80" s="42">
        <v>6.85011563999901</v>
      </c>
      <c r="K80" s="42">
        <v>72.966918071299602</v>
      </c>
      <c r="L80" s="42">
        <v>72.966929292638298</v>
      </c>
      <c r="M80" s="42">
        <v>72.966838250191401</v>
      </c>
      <c r="N80" s="42">
        <v>72.966974211036799</v>
      </c>
      <c r="O80" s="42">
        <v>3.9762846196972998</v>
      </c>
      <c r="P80" s="42">
        <v>3.9761188010428201</v>
      </c>
      <c r="Q80" s="42">
        <v>3.9761820548128699</v>
      </c>
      <c r="R80" s="42">
        <v>3.9762129765487102</v>
      </c>
      <c r="S80" s="42">
        <v>6.8587768864644403</v>
      </c>
      <c r="T80" s="42">
        <v>6.8590029815489704</v>
      </c>
      <c r="U80" s="42">
        <v>6.8589913086477399</v>
      </c>
      <c r="V80" s="42">
        <v>7.5766889072796504</v>
      </c>
      <c r="W80" s="42">
        <v>1.00427883660996</v>
      </c>
      <c r="X80" s="42">
        <v>1.0042922782202901</v>
      </c>
      <c r="Y80" s="42">
        <v>1.0044332421044699</v>
      </c>
      <c r="Z80" s="42">
        <v>1.0043893461988</v>
      </c>
      <c r="AA80" s="42">
        <v>1.25004840334876</v>
      </c>
      <c r="AB80" s="42">
        <v>1.24987396834085</v>
      </c>
      <c r="AC80" s="55">
        <v>1.2499613679522299</v>
      </c>
      <c r="AD80" s="55">
        <v>1.24996891397876</v>
      </c>
      <c r="AE80" s="56">
        <v>100</v>
      </c>
      <c r="AF80" s="56">
        <v>100</v>
      </c>
      <c r="AG80" s="56">
        <v>100</v>
      </c>
      <c r="AH80" s="56">
        <v>100</v>
      </c>
    </row>
    <row r="81" spans="1:34" ht="30" customHeight="1">
      <c r="A81" s="9" t="s">
        <v>47</v>
      </c>
      <c r="B81" s="24" t="s">
        <v>48</v>
      </c>
      <c r="C81" s="42" t="e">
        <f t="shared" si="0"/>
        <v>#REF!</v>
      </c>
      <c r="D81" s="42">
        <v>15.010431536181001</v>
      </c>
      <c r="E81" s="42">
        <v>15.010431536181001</v>
      </c>
      <c r="F81" s="42">
        <v>15.010431536180899</v>
      </c>
      <c r="G81" s="42">
        <v>14.3131656967168</v>
      </c>
      <c r="H81" s="42">
        <v>14.3131656967168</v>
      </c>
      <c r="I81" s="42">
        <v>14.3131656967168</v>
      </c>
      <c r="J81" s="42">
        <v>14.3131656967168</v>
      </c>
      <c r="K81" s="42">
        <v>18.008125617656699</v>
      </c>
      <c r="L81" s="42">
        <v>18.008125617656699</v>
      </c>
      <c r="M81" s="42">
        <v>18.008125617656699</v>
      </c>
      <c r="N81" s="42">
        <v>18.008125617656699</v>
      </c>
      <c r="O81" s="42">
        <v>12.078620841111199</v>
      </c>
      <c r="P81" s="42">
        <v>12.078620841111199</v>
      </c>
      <c r="Q81" s="42">
        <v>12.078620841111199</v>
      </c>
      <c r="R81" s="42">
        <v>12.078620841111199</v>
      </c>
      <c r="S81" s="42">
        <v>16.789282969144601</v>
      </c>
      <c r="T81" s="42">
        <v>16.789282969144601</v>
      </c>
      <c r="U81" s="42">
        <v>16.789282969144601</v>
      </c>
      <c r="V81" s="42">
        <v>18.518769219087599</v>
      </c>
      <c r="W81" s="42">
        <v>11.1123311738223</v>
      </c>
      <c r="X81" s="42">
        <v>11.1123311738223</v>
      </c>
      <c r="Y81" s="42">
        <v>11.1123311738223</v>
      </c>
      <c r="Z81" s="42">
        <v>11.1123311738223</v>
      </c>
      <c r="AA81" s="42">
        <v>12.6880421653673</v>
      </c>
      <c r="AB81" s="42">
        <v>12.6880421653673</v>
      </c>
      <c r="AC81" s="55">
        <v>12.6880421653673</v>
      </c>
      <c r="AD81" s="55">
        <v>12.6880421653673</v>
      </c>
      <c r="AE81" s="56">
        <v>100</v>
      </c>
      <c r="AF81" s="56">
        <v>100</v>
      </c>
      <c r="AG81" s="56">
        <v>100</v>
      </c>
      <c r="AH81" s="56">
        <v>100</v>
      </c>
    </row>
    <row r="82" spans="1:34" ht="16.5" customHeight="1">
      <c r="A82" s="9" t="s">
        <v>49</v>
      </c>
      <c r="B82" s="24" t="s">
        <v>50</v>
      </c>
      <c r="C82" s="42" t="e">
        <f t="shared" si="0"/>
        <v>#REF!</v>
      </c>
      <c r="D82" s="42">
        <v>15.633451922985</v>
      </c>
      <c r="E82" s="42">
        <v>15.633239015117599</v>
      </c>
      <c r="F82" s="42">
        <v>15.633239015117599</v>
      </c>
      <c r="G82" s="42">
        <v>16.4668667026511</v>
      </c>
      <c r="H82" s="42">
        <v>16.4492886260552</v>
      </c>
      <c r="I82" s="42">
        <v>16.4488532161573</v>
      </c>
      <c r="J82" s="42">
        <v>16.4488532161573</v>
      </c>
      <c r="K82" s="42">
        <v>21.162280399699501</v>
      </c>
      <c r="L82" s="42">
        <v>21.219659280816899</v>
      </c>
      <c r="M82" s="42">
        <v>21.221080558772499</v>
      </c>
      <c r="N82" s="42">
        <v>21.2210805587724</v>
      </c>
      <c r="O82" s="42">
        <v>9.5788829839202094</v>
      </c>
      <c r="P82" s="42">
        <v>9.5756619705463706</v>
      </c>
      <c r="Q82" s="42">
        <v>9.5755821858727508</v>
      </c>
      <c r="R82" s="42">
        <v>9.5755821858727508</v>
      </c>
      <c r="S82" s="42">
        <v>17.615878562957899</v>
      </c>
      <c r="T82" s="42">
        <v>17.606296184562499</v>
      </c>
      <c r="U82" s="42">
        <v>17.606058828536899</v>
      </c>
      <c r="V82" s="42">
        <v>19.729360008015199</v>
      </c>
      <c r="W82" s="42">
        <v>7.8221725660131796</v>
      </c>
      <c r="X82" s="42">
        <v>7.8141217116181201</v>
      </c>
      <c r="Y82" s="42">
        <v>7.8139222915239896</v>
      </c>
      <c r="Z82" s="42">
        <v>7.8139222915239603</v>
      </c>
      <c r="AA82" s="42">
        <v>11.7118714880355</v>
      </c>
      <c r="AB82" s="42">
        <v>11.701520303415901</v>
      </c>
      <c r="AC82" s="55">
        <v>11.701263904018999</v>
      </c>
      <c r="AD82" s="55">
        <v>11.701263904018999</v>
      </c>
      <c r="AE82" s="56">
        <v>100</v>
      </c>
      <c r="AF82" s="56">
        <v>100</v>
      </c>
      <c r="AG82" s="56">
        <v>100</v>
      </c>
      <c r="AH82" s="56">
        <v>100</v>
      </c>
    </row>
    <row r="83" spans="1:34" ht="24.95" customHeight="1">
      <c r="A83" s="9" t="s">
        <v>51</v>
      </c>
      <c r="B83" s="26" t="s">
        <v>61</v>
      </c>
      <c r="C83" s="42" t="e">
        <f t="shared" si="0"/>
        <v>#REF!</v>
      </c>
      <c r="D83" s="42">
        <v>17.192741043871901</v>
      </c>
      <c r="E83" s="42">
        <v>17.192741043871901</v>
      </c>
      <c r="F83" s="42">
        <v>17.192741043871901</v>
      </c>
      <c r="G83" s="42">
        <v>12.5410056134294</v>
      </c>
      <c r="H83" s="42">
        <v>12.5410056134294</v>
      </c>
      <c r="I83" s="42">
        <v>12.5410056134294</v>
      </c>
      <c r="J83" s="42">
        <v>12.5410056134294</v>
      </c>
      <c r="K83" s="42">
        <v>25.737421869423098</v>
      </c>
      <c r="L83" s="42">
        <v>25.737421869423098</v>
      </c>
      <c r="M83" s="42">
        <v>25.737421869423201</v>
      </c>
      <c r="N83" s="42">
        <v>25.737421869423201</v>
      </c>
      <c r="O83" s="42">
        <v>11.4624706246268</v>
      </c>
      <c r="P83" s="42">
        <v>11.4624706246268</v>
      </c>
      <c r="Q83" s="42">
        <v>11.4624706246268</v>
      </c>
      <c r="R83" s="42">
        <v>11.4624706246268</v>
      </c>
      <c r="S83" s="42">
        <v>16.796614967758501</v>
      </c>
      <c r="T83" s="42">
        <v>16.7966149677586</v>
      </c>
      <c r="U83" s="42">
        <v>16.796614967758501</v>
      </c>
      <c r="V83" s="42">
        <v>18.952616043749298</v>
      </c>
      <c r="W83" s="42">
        <v>6.7455955441800199</v>
      </c>
      <c r="X83" s="42">
        <v>6.7455955441800102</v>
      </c>
      <c r="Y83" s="42">
        <v>6.7455955441800199</v>
      </c>
      <c r="Z83" s="42">
        <v>6.7455955441800199</v>
      </c>
      <c r="AA83" s="42">
        <v>9.5241503367102105</v>
      </c>
      <c r="AB83" s="42">
        <v>9.5241503367102194</v>
      </c>
      <c r="AC83" s="55">
        <v>9.5241503367102105</v>
      </c>
      <c r="AD83" s="55">
        <v>9.5241503367102194</v>
      </c>
      <c r="AE83" s="56">
        <v>100</v>
      </c>
      <c r="AF83" s="56">
        <v>100</v>
      </c>
      <c r="AG83" s="56">
        <v>100</v>
      </c>
      <c r="AH83" s="56">
        <v>100</v>
      </c>
    </row>
    <row r="84" spans="1:34" ht="38.1" customHeight="1">
      <c r="A84" s="43" t="s">
        <v>53</v>
      </c>
      <c r="B84" s="44" t="s">
        <v>54</v>
      </c>
      <c r="C84" s="45" t="e">
        <f t="shared" si="0"/>
        <v>#REF!</v>
      </c>
      <c r="D84" s="45">
        <v>9.7903546569439897</v>
      </c>
      <c r="E84" s="45">
        <v>9.7903546569439506</v>
      </c>
      <c r="F84" s="42">
        <v>9.7903546569439701</v>
      </c>
      <c r="G84" s="45">
        <v>9.7903546569440092</v>
      </c>
      <c r="H84" s="45">
        <v>44.709148160424199</v>
      </c>
      <c r="I84" s="45">
        <v>44.709148160424398</v>
      </c>
      <c r="J84" s="42">
        <v>44.709148160424398</v>
      </c>
      <c r="K84" s="45">
        <v>44.709148160424299</v>
      </c>
      <c r="L84" s="45">
        <v>8.3210764003977307</v>
      </c>
      <c r="M84" s="45">
        <v>8.32107640039772</v>
      </c>
      <c r="N84" s="42">
        <v>8.3210764003977502</v>
      </c>
      <c r="O84" s="45">
        <v>8.3210764003977395</v>
      </c>
      <c r="P84" s="45">
        <v>17.654126615843602</v>
      </c>
      <c r="Q84" s="45">
        <v>17.654126615843602</v>
      </c>
      <c r="R84" s="42">
        <v>17.654126615843602</v>
      </c>
      <c r="S84" s="45">
        <v>11.4895798806762</v>
      </c>
      <c r="T84" s="45">
        <v>11.4895798806762</v>
      </c>
      <c r="U84" s="45">
        <v>11.4895798806762</v>
      </c>
      <c r="V84" s="42">
        <v>12.471868482588</v>
      </c>
      <c r="W84" s="45">
        <v>3.3839492873715602</v>
      </c>
      <c r="X84" s="45">
        <v>3.3839492873715602</v>
      </c>
      <c r="Y84" s="45">
        <v>3.38394928737155</v>
      </c>
      <c r="Z84" s="42">
        <v>3.38394928737155</v>
      </c>
      <c r="AA84" s="45">
        <v>4.6517649983427303</v>
      </c>
      <c r="AB84" s="45">
        <v>4.6517649983427196</v>
      </c>
      <c r="AC84" s="57">
        <v>4.6517649983427196</v>
      </c>
      <c r="AD84" s="55">
        <v>4.6517649983426903</v>
      </c>
      <c r="AE84" s="58">
        <v>100</v>
      </c>
      <c r="AF84" s="58">
        <v>100</v>
      </c>
      <c r="AG84" s="58">
        <v>100</v>
      </c>
      <c r="AH84" s="56">
        <v>100</v>
      </c>
    </row>
    <row r="85" spans="1:34" ht="21" customHeight="1" thickBot="1">
      <c r="A85" s="89" t="s">
        <v>65</v>
      </c>
      <c r="B85" s="90"/>
      <c r="C85" s="46" t="e">
        <f>C27*100/AE$27</f>
        <v>#REF!</v>
      </c>
      <c r="D85" s="46">
        <v>15.8064571045487</v>
      </c>
      <c r="E85" s="46">
        <v>15.7953362462525</v>
      </c>
      <c r="F85" s="46">
        <v>15.7322072370438</v>
      </c>
      <c r="G85" s="47">
        <v>13.048626469652699</v>
      </c>
      <c r="H85" s="47">
        <v>13.3438646111948</v>
      </c>
      <c r="I85" s="47">
        <v>13.3716757656623</v>
      </c>
      <c r="J85" s="47">
        <v>13.279607393211499</v>
      </c>
      <c r="K85" s="47">
        <v>37.909227357385703</v>
      </c>
      <c r="L85" s="47">
        <v>36.444660433145899</v>
      </c>
      <c r="M85" s="47">
        <v>36.668405176236597</v>
      </c>
      <c r="N85" s="47">
        <v>36.908923737064498</v>
      </c>
      <c r="O85" s="47">
        <v>8.8321744766814501</v>
      </c>
      <c r="P85" s="47">
        <v>8.9887255618531494</v>
      </c>
      <c r="Q85" s="47">
        <v>8.8947054841069697</v>
      </c>
      <c r="R85" s="47">
        <v>8.9001616365631602</v>
      </c>
      <c r="S85" s="47">
        <v>13.993562778965799</v>
      </c>
      <c r="T85" s="47">
        <v>14.177373684831201</v>
      </c>
      <c r="U85" s="47">
        <v>14.124403010964199</v>
      </c>
      <c r="V85" s="47">
        <v>14.1164467974028</v>
      </c>
      <c r="W85" s="47">
        <v>3.93611187874609</v>
      </c>
      <c r="X85" s="47">
        <v>4.15375593866173</v>
      </c>
      <c r="Y85" s="47">
        <v>4.1044107515190502</v>
      </c>
      <c r="Z85" s="47">
        <v>4.0810642478975598</v>
      </c>
      <c r="AA85" s="47">
        <v>6.7515848162167096</v>
      </c>
      <c r="AB85" s="47">
        <v>7.0851626657644502</v>
      </c>
      <c r="AC85" s="47">
        <v>7.0410635652584102</v>
      </c>
      <c r="AD85" s="47">
        <v>6.9815889508164997</v>
      </c>
      <c r="AE85" s="47" t="e">
        <v>#DIV/0!</v>
      </c>
      <c r="AF85" s="47">
        <v>100</v>
      </c>
      <c r="AG85" s="47">
        <v>100</v>
      </c>
      <c r="AH85" s="47">
        <v>100</v>
      </c>
    </row>
    <row r="86" spans="1:34" ht="16.5" customHeight="1">
      <c r="A86" s="29"/>
      <c r="B86" s="85" t="s">
        <v>58</v>
      </c>
      <c r="C86" s="85"/>
      <c r="M86" s="110">
        <v>44685</v>
      </c>
      <c r="N86" s="110"/>
    </row>
    <row r="87" spans="1:34" ht="16.5" customHeight="1">
      <c r="A87" s="29"/>
      <c r="B87" s="31"/>
    </row>
    <row r="88" spans="1:34" ht="16.5" customHeight="1">
      <c r="A88" s="29"/>
      <c r="B88" s="31"/>
    </row>
    <row r="89" spans="1:34" ht="16.5" customHeight="1">
      <c r="A89" s="48" t="s">
        <v>66</v>
      </c>
      <c r="B89" s="48"/>
      <c r="C89" s="5"/>
      <c r="D89" s="5"/>
      <c r="E89" s="5"/>
      <c r="F89" s="5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59"/>
      <c r="AD89" s="48"/>
      <c r="AE89" s="48"/>
      <c r="AF89" s="48"/>
      <c r="AG89" s="40"/>
      <c r="AH89" s="40"/>
    </row>
    <row r="90" spans="1:34" ht="16.5" customHeight="1">
      <c r="A90" s="102"/>
      <c r="B90" s="102" t="s">
        <v>2</v>
      </c>
      <c r="C90" s="77" t="s">
        <v>3</v>
      </c>
      <c r="D90" s="78"/>
      <c r="E90" s="78"/>
      <c r="F90" s="78"/>
      <c r="G90" s="79" t="s">
        <v>4</v>
      </c>
      <c r="H90" s="80"/>
      <c r="I90" s="80"/>
      <c r="J90" s="80"/>
      <c r="K90" s="79" t="s">
        <v>5</v>
      </c>
      <c r="L90" s="80"/>
      <c r="M90" s="80"/>
      <c r="N90" s="81"/>
      <c r="O90" s="79" t="s">
        <v>6</v>
      </c>
      <c r="P90" s="80"/>
      <c r="Q90" s="80"/>
      <c r="R90" s="80"/>
      <c r="S90" s="79" t="s">
        <v>7</v>
      </c>
      <c r="T90" s="80"/>
      <c r="U90" s="80"/>
      <c r="V90" s="80"/>
      <c r="W90" s="79" t="s">
        <v>8</v>
      </c>
      <c r="X90" s="80"/>
      <c r="Y90" s="80"/>
      <c r="Z90" s="81"/>
      <c r="AA90" s="79" t="s">
        <v>9</v>
      </c>
      <c r="AB90" s="80"/>
      <c r="AC90" s="80"/>
      <c r="AD90" s="81"/>
      <c r="AE90" s="91" t="s">
        <v>10</v>
      </c>
      <c r="AF90" s="92"/>
      <c r="AG90" s="92"/>
      <c r="AH90" s="93"/>
    </row>
    <row r="91" spans="1:34" ht="16.5" customHeight="1">
      <c r="A91" s="103"/>
      <c r="B91" s="103"/>
      <c r="C91" s="7" t="s">
        <v>11</v>
      </c>
      <c r="D91" s="8" t="s">
        <v>12</v>
      </c>
      <c r="E91" s="8" t="s">
        <v>13</v>
      </c>
      <c r="F91" s="3" t="s">
        <v>14</v>
      </c>
      <c r="G91" s="7" t="s">
        <v>11</v>
      </c>
      <c r="H91" s="8" t="s">
        <v>12</v>
      </c>
      <c r="I91" s="8" t="s">
        <v>13</v>
      </c>
      <c r="J91" s="3" t="s">
        <v>14</v>
      </c>
      <c r="K91" s="7" t="s">
        <v>11</v>
      </c>
      <c r="L91" s="8" t="s">
        <v>12</v>
      </c>
      <c r="M91" s="8" t="s">
        <v>13</v>
      </c>
      <c r="N91" s="3" t="s">
        <v>14</v>
      </c>
      <c r="O91" s="7" t="s">
        <v>11</v>
      </c>
      <c r="P91" s="8" t="s">
        <v>12</v>
      </c>
      <c r="Q91" s="8" t="s">
        <v>13</v>
      </c>
      <c r="R91" s="3" t="s">
        <v>14</v>
      </c>
      <c r="S91" s="7" t="s">
        <v>11</v>
      </c>
      <c r="T91" s="8" t="s">
        <v>12</v>
      </c>
      <c r="U91" s="8" t="s">
        <v>13</v>
      </c>
      <c r="V91" s="3" t="s">
        <v>14</v>
      </c>
      <c r="W91" s="8" t="s">
        <v>11</v>
      </c>
      <c r="X91" s="8" t="s">
        <v>12</v>
      </c>
      <c r="Y91" s="8" t="s">
        <v>13</v>
      </c>
      <c r="Z91" s="3" t="s">
        <v>14</v>
      </c>
      <c r="AA91" s="8" t="s">
        <v>11</v>
      </c>
      <c r="AB91" s="8" t="s">
        <v>12</v>
      </c>
      <c r="AC91" s="8" t="s">
        <v>13</v>
      </c>
      <c r="AD91" s="3" t="s">
        <v>14</v>
      </c>
      <c r="AE91" s="8" t="s">
        <v>11</v>
      </c>
      <c r="AF91" s="8" t="s">
        <v>12</v>
      </c>
      <c r="AG91" s="8" t="s">
        <v>13</v>
      </c>
      <c r="AH91" s="60" t="s">
        <v>14</v>
      </c>
    </row>
    <row r="92" spans="1:34" ht="16.5" customHeight="1">
      <c r="A92" s="103"/>
      <c r="B92" s="103"/>
      <c r="C92" s="7" t="s">
        <v>15</v>
      </c>
      <c r="D92" s="7" t="s">
        <v>16</v>
      </c>
      <c r="E92" s="7" t="s">
        <v>17</v>
      </c>
      <c r="F92" s="7" t="s">
        <v>18</v>
      </c>
      <c r="G92" s="7" t="s">
        <v>15</v>
      </c>
      <c r="H92" s="7" t="s">
        <v>16</v>
      </c>
      <c r="I92" s="7" t="s">
        <v>17</v>
      </c>
      <c r="J92" s="7" t="s">
        <v>18</v>
      </c>
      <c r="K92" s="7" t="s">
        <v>15</v>
      </c>
      <c r="L92" s="7" t="s">
        <v>16</v>
      </c>
      <c r="M92" s="7" t="s">
        <v>17</v>
      </c>
      <c r="N92" s="7" t="s">
        <v>18</v>
      </c>
      <c r="O92" s="7" t="s">
        <v>15</v>
      </c>
      <c r="P92" s="7" t="s">
        <v>16</v>
      </c>
      <c r="Q92" s="7" t="s">
        <v>17</v>
      </c>
      <c r="R92" s="7" t="s">
        <v>18</v>
      </c>
      <c r="S92" s="7" t="s">
        <v>15</v>
      </c>
      <c r="T92" s="7" t="s">
        <v>16</v>
      </c>
      <c r="U92" s="7" t="s">
        <v>17</v>
      </c>
      <c r="V92" s="7" t="s">
        <v>18</v>
      </c>
      <c r="W92" s="7" t="s">
        <v>15</v>
      </c>
      <c r="X92" s="7" t="s">
        <v>16</v>
      </c>
      <c r="Y92" s="7" t="s">
        <v>17</v>
      </c>
      <c r="Z92" s="7" t="s">
        <v>18</v>
      </c>
      <c r="AA92" s="7" t="s">
        <v>15</v>
      </c>
      <c r="AB92" s="7" t="s">
        <v>16</v>
      </c>
      <c r="AC92" s="7" t="s">
        <v>17</v>
      </c>
      <c r="AD92" s="7" t="s">
        <v>18</v>
      </c>
      <c r="AE92" s="7" t="s">
        <v>15</v>
      </c>
      <c r="AF92" s="7" t="s">
        <v>16</v>
      </c>
      <c r="AG92" s="7" t="s">
        <v>17</v>
      </c>
      <c r="AH92" s="7" t="s">
        <v>18</v>
      </c>
    </row>
    <row r="93" spans="1:34" ht="16.5" customHeight="1">
      <c r="A93" s="9" t="s">
        <v>19</v>
      </c>
      <c r="B93" s="24" t="s">
        <v>20</v>
      </c>
      <c r="C93" s="42" t="e">
        <f>C7*100/C$25</f>
        <v>#REF!</v>
      </c>
      <c r="D93" s="49">
        <v>34.6091838257028</v>
      </c>
      <c r="E93" s="42">
        <v>34.288751424977598</v>
      </c>
      <c r="F93" s="42">
        <v>33.113350803562099</v>
      </c>
      <c r="G93" s="42">
        <v>37.002220455314401</v>
      </c>
      <c r="H93" s="42">
        <v>36.088539852266699</v>
      </c>
      <c r="I93" s="42">
        <v>35.607001048740699</v>
      </c>
      <c r="J93" s="42">
        <v>34.3089186110535</v>
      </c>
      <c r="K93" s="42">
        <v>11.344455725737101</v>
      </c>
      <c r="L93" s="42">
        <v>11.7690784390893</v>
      </c>
      <c r="M93" s="42">
        <v>11.630986460099299</v>
      </c>
      <c r="N93" s="42">
        <v>11.0987428467614</v>
      </c>
      <c r="O93" s="42">
        <v>27.445277346832299</v>
      </c>
      <c r="P93" s="42">
        <v>27.193275859322799</v>
      </c>
      <c r="Q93" s="42">
        <v>26.916397302451699</v>
      </c>
      <c r="R93" s="42">
        <v>25.9750953561568</v>
      </c>
      <c r="S93" s="42">
        <v>30.650929197234699</v>
      </c>
      <c r="T93" s="42">
        <v>30.656879696097398</v>
      </c>
      <c r="U93" s="42">
        <v>30.470256755711301</v>
      </c>
      <c r="V93" s="42">
        <v>29.416471077251</v>
      </c>
      <c r="W93" s="42">
        <v>33.072813442585002</v>
      </c>
      <c r="X93" s="42">
        <v>32.223813261340801</v>
      </c>
      <c r="Y93" s="42">
        <v>32.195287004410602</v>
      </c>
      <c r="Z93" s="42">
        <v>31.4980091233917</v>
      </c>
      <c r="AA93" s="42">
        <v>34.812042593495804</v>
      </c>
      <c r="AB93" s="42">
        <v>34.767805267763499</v>
      </c>
      <c r="AC93" s="42">
        <v>34.634824896588</v>
      </c>
      <c r="AD93" s="42">
        <v>33.548757754015199</v>
      </c>
      <c r="AE93" s="42">
        <v>24.9182372525852</v>
      </c>
      <c r="AF93" s="42">
        <v>25.157118269509802</v>
      </c>
      <c r="AG93" s="42">
        <v>24.898745093036101</v>
      </c>
      <c r="AH93" s="42">
        <v>23.948917687062298</v>
      </c>
    </row>
    <row r="94" spans="1:34" ht="16.5" customHeight="1">
      <c r="A94" s="9" t="s">
        <v>21</v>
      </c>
      <c r="B94" s="24" t="s">
        <v>22</v>
      </c>
      <c r="C94" s="42" t="e">
        <f t="shared" ref="C94:C110" si="1">C8*100/C$25</f>
        <v>#REF!</v>
      </c>
      <c r="D94" s="42">
        <v>0.47516791268431402</v>
      </c>
      <c r="E94" s="42">
        <v>0.469162546036481</v>
      </c>
      <c r="F94" s="42">
        <v>0.46743264655246802</v>
      </c>
      <c r="G94" s="42">
        <v>0.70495792504596699</v>
      </c>
      <c r="H94" s="42">
        <v>0.18781325266266</v>
      </c>
      <c r="I94" s="42">
        <v>0.18482380151281499</v>
      </c>
      <c r="J94" s="42">
        <v>0.18471050106689399</v>
      </c>
      <c r="K94" s="42">
        <v>0.59754855279560903</v>
      </c>
      <c r="L94" s="42">
        <v>0.80689776372937405</v>
      </c>
      <c r="M94" s="42">
        <v>0.79203990737095797</v>
      </c>
      <c r="N94" s="42">
        <v>0.78055166169525203</v>
      </c>
      <c r="O94" s="42">
        <v>0.91001789253288701</v>
      </c>
      <c r="P94" s="42">
        <v>0.86506057409534898</v>
      </c>
      <c r="Q94" s="42">
        <v>0.85870454398164398</v>
      </c>
      <c r="R94" s="42">
        <v>0.85354501162696395</v>
      </c>
      <c r="S94" s="42">
        <v>0.74616727077142098</v>
      </c>
      <c r="T94" s="42">
        <v>0.665594986111128</v>
      </c>
      <c r="U94" s="42">
        <v>0.65667851188624304</v>
      </c>
      <c r="V94" s="42">
        <v>0.65321996930210002</v>
      </c>
      <c r="W94" s="42">
        <v>0.59511828157146696</v>
      </c>
      <c r="X94" s="42">
        <v>0.215403090103121</v>
      </c>
      <c r="Y94" s="42">
        <v>0.21518148901477999</v>
      </c>
      <c r="Z94" s="42">
        <v>0.21468687067511599</v>
      </c>
      <c r="AA94" s="42">
        <v>0.63076904868086703</v>
      </c>
      <c r="AB94" s="42">
        <v>0.294585703145267</v>
      </c>
      <c r="AC94" s="42">
        <v>0.29240829441897198</v>
      </c>
      <c r="AD94" s="42">
        <v>0.29264470844671397</v>
      </c>
      <c r="AE94" s="42">
        <v>0.65815369130123103</v>
      </c>
      <c r="AF94" s="42">
        <v>0.59625847320654901</v>
      </c>
      <c r="AG94" s="42">
        <v>0.58791957335670997</v>
      </c>
      <c r="AH94" s="42">
        <v>0.58360798817006398</v>
      </c>
    </row>
    <row r="95" spans="1:34" ht="16.5" customHeight="1">
      <c r="A95" s="9" t="s">
        <v>23</v>
      </c>
      <c r="B95" s="24" t="s">
        <v>24</v>
      </c>
      <c r="C95" s="42" t="e">
        <f t="shared" si="1"/>
        <v>#REF!</v>
      </c>
      <c r="D95" s="42">
        <v>6.9827029024699003</v>
      </c>
      <c r="E95" s="42">
        <v>7.5506436574764102</v>
      </c>
      <c r="F95" s="42">
        <v>7.8263155798338797</v>
      </c>
      <c r="G95" s="42">
        <v>6.1436420752963201</v>
      </c>
      <c r="H95" s="42">
        <v>5.4152354508286002</v>
      </c>
      <c r="I95" s="42">
        <v>5.8075307616098097</v>
      </c>
      <c r="J95" s="42">
        <v>6.0265916315380297</v>
      </c>
      <c r="K95" s="42">
        <v>5.5646381322637204</v>
      </c>
      <c r="L95" s="42">
        <v>4.96424475611893</v>
      </c>
      <c r="M95" s="42">
        <v>5.2801290005051298</v>
      </c>
      <c r="N95" s="42">
        <v>5.4877134451547702</v>
      </c>
      <c r="O95" s="42">
        <v>3.7542848394994999</v>
      </c>
      <c r="P95" s="42">
        <v>3.2818993827473699</v>
      </c>
      <c r="Q95" s="42">
        <v>3.55055361145482</v>
      </c>
      <c r="R95" s="42">
        <v>3.6646835437570999</v>
      </c>
      <c r="S95" s="42">
        <v>6.5590396148499597</v>
      </c>
      <c r="T95" s="42">
        <v>5.7921051380078499</v>
      </c>
      <c r="U95" s="42">
        <v>6.2281489546439799</v>
      </c>
      <c r="V95" s="42">
        <v>6.4331700454134904</v>
      </c>
      <c r="W95" s="42">
        <v>1.18334195619035</v>
      </c>
      <c r="X95" s="42">
        <v>1.0720174005709699</v>
      </c>
      <c r="Y95" s="42">
        <v>1.1518295257712501</v>
      </c>
      <c r="Z95" s="42">
        <v>1.1751495490955199</v>
      </c>
      <c r="AA95" s="42">
        <v>4.3996569460204702</v>
      </c>
      <c r="AB95" s="42">
        <v>3.93575345100475</v>
      </c>
      <c r="AC95" s="42">
        <v>4.26728734971742</v>
      </c>
      <c r="AD95" s="42">
        <v>4.37943168128501</v>
      </c>
      <c r="AE95" s="42">
        <v>5.7511202865957696</v>
      </c>
      <c r="AF95" s="42">
        <v>5.0754748066271498</v>
      </c>
      <c r="AG95" s="42">
        <v>5.4487865769280397</v>
      </c>
      <c r="AH95" s="42">
        <v>5.6453356208754402</v>
      </c>
    </row>
    <row r="96" spans="1:34" ht="16.5" customHeight="1">
      <c r="A96" s="9" t="s">
        <v>25</v>
      </c>
      <c r="B96" s="24" t="s">
        <v>26</v>
      </c>
      <c r="C96" s="42" t="e">
        <f t="shared" si="1"/>
        <v>#REF!</v>
      </c>
      <c r="D96" s="42">
        <v>1.4578821182383701</v>
      </c>
      <c r="E96" s="42">
        <v>1.48984299681604</v>
      </c>
      <c r="F96" s="42">
        <v>1.7470870112494301</v>
      </c>
      <c r="G96" s="42">
        <v>0.45762450337302502</v>
      </c>
      <c r="H96" s="42">
        <v>0.50816694236007298</v>
      </c>
      <c r="I96" s="42">
        <v>0.53231916744630503</v>
      </c>
      <c r="J96" s="42">
        <v>0.54829138904707198</v>
      </c>
      <c r="K96" s="42">
        <v>0.87220527421298899</v>
      </c>
      <c r="L96" s="42">
        <v>0.996004210696953</v>
      </c>
      <c r="M96" s="42">
        <v>0.94578805816591605</v>
      </c>
      <c r="N96" s="42">
        <v>1.36810680543847</v>
      </c>
      <c r="O96" s="42">
        <v>3.5104614391206401</v>
      </c>
      <c r="P96" s="42">
        <v>4.0475967559741903</v>
      </c>
      <c r="Q96" s="42">
        <v>3.7613751490502598</v>
      </c>
      <c r="R96" s="42">
        <v>4.0292694919588499</v>
      </c>
      <c r="S96" s="42">
        <v>0.52313543359994197</v>
      </c>
      <c r="T96" s="42">
        <v>0.60155288411063601</v>
      </c>
      <c r="U96" s="42">
        <v>0.58312144888700601</v>
      </c>
      <c r="V96" s="42">
        <v>0.64605475568524096</v>
      </c>
      <c r="W96" s="42">
        <v>0.300388528071451</v>
      </c>
      <c r="X96" s="42">
        <v>0.32101205198147897</v>
      </c>
      <c r="Y96" s="42">
        <v>0.322778142334332</v>
      </c>
      <c r="Z96" s="42">
        <v>0.32525361577238399</v>
      </c>
      <c r="AA96" s="42">
        <v>0.62658908957963</v>
      </c>
      <c r="AB96" s="42">
        <v>0.77085698459761798</v>
      </c>
      <c r="AC96" s="42">
        <v>0.81225981362043997</v>
      </c>
      <c r="AD96" s="42">
        <v>0.82738253377737903</v>
      </c>
      <c r="AE96" s="42">
        <v>1.0129987636406199</v>
      </c>
      <c r="AF96" s="42">
        <v>1.1776135428315699</v>
      </c>
      <c r="AG96" s="42">
        <v>1.1408234017533301</v>
      </c>
      <c r="AH96" s="42">
        <v>1.3732855001916999</v>
      </c>
    </row>
    <row r="97" spans="1:34" ht="26.1" customHeight="1">
      <c r="A97" s="9" t="s">
        <v>27</v>
      </c>
      <c r="B97" s="24" t="s">
        <v>28</v>
      </c>
      <c r="C97" s="42" t="e">
        <f t="shared" si="1"/>
        <v>#REF!</v>
      </c>
      <c r="D97" s="42">
        <v>0.62684202849499904</v>
      </c>
      <c r="E97" s="42">
        <v>0.60222817270693396</v>
      </c>
      <c r="F97" s="42">
        <v>0.54890546719581301</v>
      </c>
      <c r="G97" s="42">
        <v>0.84180311351616</v>
      </c>
      <c r="H97" s="42">
        <v>0.83514073007131695</v>
      </c>
      <c r="I97" s="42">
        <v>0.79969271457856805</v>
      </c>
      <c r="J97" s="42">
        <v>0.73114671786599805</v>
      </c>
      <c r="K97" s="42">
        <v>0.37106258493325101</v>
      </c>
      <c r="L97" s="42">
        <v>0.37442992833005101</v>
      </c>
      <c r="M97" s="42">
        <v>0.35762538888377299</v>
      </c>
      <c r="N97" s="42">
        <v>0.32242574288204601</v>
      </c>
      <c r="O97" s="42">
        <v>0.54585751904667401</v>
      </c>
      <c r="P97" s="42">
        <v>0.53715289627565899</v>
      </c>
      <c r="Q97" s="42">
        <v>0.518830789432836</v>
      </c>
      <c r="R97" s="42">
        <v>0.47357132391079598</v>
      </c>
      <c r="S97" s="42">
        <v>0.76534958684698895</v>
      </c>
      <c r="T97" s="42">
        <v>0.76086587664826399</v>
      </c>
      <c r="U97" s="42">
        <v>0.73042307230804704</v>
      </c>
      <c r="V97" s="42">
        <v>0.66470781733232798</v>
      </c>
      <c r="W97" s="42">
        <v>0.83569389674271799</v>
      </c>
      <c r="X97" s="42">
        <v>0.79644409197782995</v>
      </c>
      <c r="Y97" s="42">
        <v>0.774148828125507</v>
      </c>
      <c r="Z97" s="42">
        <v>0.70229417215045897</v>
      </c>
      <c r="AA97" s="42">
        <v>0.745581935355215</v>
      </c>
      <c r="AB97" s="42">
        <v>0.71853346193690903</v>
      </c>
      <c r="AC97" s="42">
        <v>0.69396817269074196</v>
      </c>
      <c r="AD97" s="42">
        <v>0.63539412622382396</v>
      </c>
      <c r="AE97" s="42">
        <v>0.59011256291771996</v>
      </c>
      <c r="AF97" s="42">
        <v>0.58694635784062099</v>
      </c>
      <c r="AG97" s="42">
        <v>0.56312931606871497</v>
      </c>
      <c r="AH97" s="42">
        <v>0.51137955136314295</v>
      </c>
    </row>
    <row r="98" spans="1:34" ht="16.5" customHeight="1">
      <c r="A98" s="9" t="s">
        <v>29</v>
      </c>
      <c r="B98" s="24" t="s">
        <v>30</v>
      </c>
      <c r="C98" s="42" t="e">
        <f t="shared" si="1"/>
        <v>#REF!</v>
      </c>
      <c r="D98" s="42">
        <v>7.2241237861342302</v>
      </c>
      <c r="E98" s="42">
        <v>6.9106486918793397</v>
      </c>
      <c r="F98" s="42">
        <v>7.1981523250216997</v>
      </c>
      <c r="G98" s="42">
        <v>5.2138165262291798</v>
      </c>
      <c r="H98" s="42">
        <v>4.6385867271537498</v>
      </c>
      <c r="I98" s="42">
        <v>4.42254799712539</v>
      </c>
      <c r="J98" s="42">
        <v>4.6207576852913004</v>
      </c>
      <c r="K98" s="42">
        <v>4.8862444074146003</v>
      </c>
      <c r="L98" s="42">
        <v>4.3415478581104399</v>
      </c>
      <c r="M98" s="42">
        <v>4.1288610269419799</v>
      </c>
      <c r="N98" s="42">
        <v>4.2539385763280499</v>
      </c>
      <c r="O98" s="42">
        <v>10.8062915277608</v>
      </c>
      <c r="P98" s="42">
        <v>9.3945444006732792</v>
      </c>
      <c r="Q98" s="42">
        <v>9.0350119487078295</v>
      </c>
      <c r="R98" s="42">
        <v>9.3889995286543009</v>
      </c>
      <c r="S98" s="42">
        <v>8.6916135948900397</v>
      </c>
      <c r="T98" s="42">
        <v>7.6873356323126902</v>
      </c>
      <c r="U98" s="42">
        <v>7.3481232780836097</v>
      </c>
      <c r="V98" s="42">
        <v>7.6416810860421798</v>
      </c>
      <c r="W98" s="42">
        <v>9.6754899244583008</v>
      </c>
      <c r="X98" s="42">
        <v>8.5768416601083999</v>
      </c>
      <c r="Y98" s="42">
        <v>8.3011139401409704</v>
      </c>
      <c r="Z98" s="42">
        <v>8.6585816825340896</v>
      </c>
      <c r="AA98" s="42">
        <v>9.3592195123831008</v>
      </c>
      <c r="AB98" s="42">
        <v>8.4199177267287109</v>
      </c>
      <c r="AC98" s="42">
        <v>8.0973429350352006</v>
      </c>
      <c r="AD98" s="42">
        <v>8.4722590151031802</v>
      </c>
      <c r="AE98" s="42">
        <v>7.0085814547152996</v>
      </c>
      <c r="AF98" s="42">
        <v>6.2280318139480402</v>
      </c>
      <c r="AG98" s="42">
        <v>5.9496441868226801</v>
      </c>
      <c r="AH98" s="42">
        <v>6.17448871050882</v>
      </c>
    </row>
    <row r="99" spans="1:34" ht="29.1" customHeight="1">
      <c r="A99" s="9" t="s">
        <v>31</v>
      </c>
      <c r="B99" s="24" t="s">
        <v>32</v>
      </c>
      <c r="C99" s="42" t="e">
        <f t="shared" si="1"/>
        <v>#REF!</v>
      </c>
      <c r="D99" s="42">
        <v>9.84003629374768</v>
      </c>
      <c r="E99" s="42">
        <v>10.467298368835401</v>
      </c>
      <c r="F99" s="42">
        <v>10.7953163295387</v>
      </c>
      <c r="G99" s="42">
        <v>14.9767710901467</v>
      </c>
      <c r="H99" s="42">
        <v>13.7471745818735</v>
      </c>
      <c r="I99" s="42">
        <v>14.574925971275199</v>
      </c>
      <c r="J99" s="42">
        <v>15.078042628382001</v>
      </c>
      <c r="K99" s="42">
        <v>24.603924639631199</v>
      </c>
      <c r="L99" s="42">
        <v>23.251361866282402</v>
      </c>
      <c r="M99" s="42">
        <v>24.588854573839502</v>
      </c>
      <c r="N99" s="42">
        <v>25.084080490221201</v>
      </c>
      <c r="O99" s="42">
        <v>9.4812498197021498</v>
      </c>
      <c r="P99" s="42">
        <v>8.5351388275627507</v>
      </c>
      <c r="Q99" s="42">
        <v>9.1279002376218408</v>
      </c>
      <c r="R99" s="42">
        <v>9.3919864094728602</v>
      </c>
      <c r="S99" s="42">
        <v>11.689377322028699</v>
      </c>
      <c r="T99" s="42">
        <v>10.7195065976604</v>
      </c>
      <c r="U99" s="42">
        <v>11.394094217829201</v>
      </c>
      <c r="V99" s="42">
        <v>11.7325252094079</v>
      </c>
      <c r="W99" s="42">
        <v>7.07899583044835</v>
      </c>
      <c r="X99" s="42">
        <v>6.1840673520257798</v>
      </c>
      <c r="Y99" s="42">
        <v>6.65554801460741</v>
      </c>
      <c r="Z99" s="42">
        <v>6.8737258635449203</v>
      </c>
      <c r="AA99" s="42">
        <v>9.6415259659839201</v>
      </c>
      <c r="AB99" s="42">
        <v>8.5400164035835093</v>
      </c>
      <c r="AC99" s="42">
        <v>9.1327080635296891</v>
      </c>
      <c r="AD99" s="42">
        <v>9.4613982125885894</v>
      </c>
      <c r="AE99" s="42">
        <v>16.246758264238199</v>
      </c>
      <c r="AF99" s="42">
        <v>15.0203678527545</v>
      </c>
      <c r="AG99" s="42">
        <v>15.9560523515767</v>
      </c>
      <c r="AH99" s="42">
        <v>16.3958491346615</v>
      </c>
    </row>
    <row r="100" spans="1:34" ht="16.5" customHeight="1">
      <c r="A100" s="9" t="s">
        <v>33</v>
      </c>
      <c r="B100" s="24" t="s">
        <v>34</v>
      </c>
      <c r="C100" s="42" t="e">
        <f t="shared" si="1"/>
        <v>#REF!</v>
      </c>
      <c r="D100" s="42">
        <v>4.2306487182733701</v>
      </c>
      <c r="E100" s="42">
        <v>4.3186777274550003</v>
      </c>
      <c r="F100" s="42">
        <v>4.8325574161031799</v>
      </c>
      <c r="G100" s="42">
        <v>6.2603454731083499</v>
      </c>
      <c r="H100" s="42">
        <v>5.0869452369175496</v>
      </c>
      <c r="I100" s="42">
        <v>5.1755221442230903</v>
      </c>
      <c r="J100" s="42">
        <v>5.8092519647646403</v>
      </c>
      <c r="K100" s="42">
        <v>8.2358088796895697</v>
      </c>
      <c r="L100" s="42">
        <v>6.8065994849881903</v>
      </c>
      <c r="M100" s="42">
        <v>6.9075780572577399</v>
      </c>
      <c r="N100" s="42">
        <v>7.6455978312393702</v>
      </c>
      <c r="O100" s="42">
        <v>5.1986896415221704</v>
      </c>
      <c r="P100" s="42">
        <v>4.1901311190146897</v>
      </c>
      <c r="Q100" s="42">
        <v>4.3002246829477304</v>
      </c>
      <c r="R100" s="42">
        <v>4.8007121501319396</v>
      </c>
      <c r="S100" s="42">
        <v>6.8103847333820502</v>
      </c>
      <c r="T100" s="42">
        <v>5.5451941358141097</v>
      </c>
      <c r="U100" s="42">
        <v>5.65623320937451</v>
      </c>
      <c r="V100" s="42">
        <v>6.3192364027105503</v>
      </c>
      <c r="W100" s="42">
        <v>2.5690462156412699</v>
      </c>
      <c r="X100" s="42">
        <v>2.0052998318655102</v>
      </c>
      <c r="Y100" s="42">
        <v>2.07114791469585</v>
      </c>
      <c r="Z100" s="42">
        <v>2.3207904377298298</v>
      </c>
      <c r="AA100" s="42">
        <v>3.2906550307171698</v>
      </c>
      <c r="AB100" s="42">
        <v>2.5974169443739301</v>
      </c>
      <c r="AC100" s="42">
        <v>2.6655656620835599</v>
      </c>
      <c r="AD100" s="42">
        <v>2.9961722475533499</v>
      </c>
      <c r="AE100" s="42">
        <v>6.4561804006676997</v>
      </c>
      <c r="AF100" s="42">
        <v>5.2594869057038904</v>
      </c>
      <c r="AG100" s="42">
        <v>5.3615947207013104</v>
      </c>
      <c r="AH100" s="42">
        <v>5.9776182152053003</v>
      </c>
    </row>
    <row r="101" spans="1:34" ht="16.5" customHeight="1">
      <c r="A101" s="9" t="s">
        <v>35</v>
      </c>
      <c r="B101" s="24" t="s">
        <v>36</v>
      </c>
      <c r="C101" s="42" t="e">
        <f t="shared" si="1"/>
        <v>#REF!</v>
      </c>
      <c r="D101" s="42">
        <v>1.3813583853953499</v>
      </c>
      <c r="E101" s="42">
        <v>1.5091672691854401</v>
      </c>
      <c r="F101" s="42">
        <v>1.56197761049067</v>
      </c>
      <c r="G101" s="42">
        <v>0.81487675129931303</v>
      </c>
      <c r="H101" s="42">
        <v>0.52826550279531403</v>
      </c>
      <c r="I101" s="42">
        <v>0.57521469830126204</v>
      </c>
      <c r="J101" s="42">
        <v>0.59719309164251899</v>
      </c>
      <c r="K101" s="42">
        <v>2.42942103362877</v>
      </c>
      <c r="L101" s="42">
        <v>1.6018461019932699</v>
      </c>
      <c r="M101" s="42">
        <v>1.73981709988581</v>
      </c>
      <c r="N101" s="42">
        <v>1.7811593863173001</v>
      </c>
      <c r="O101" s="42">
        <v>4.4764703670171997</v>
      </c>
      <c r="P101" s="42">
        <v>2.8784976227459</v>
      </c>
      <c r="Q101" s="42">
        <v>3.1616989383128198</v>
      </c>
      <c r="R101" s="42">
        <v>3.2646881372575098</v>
      </c>
      <c r="S101" s="42">
        <v>1.89831652291092</v>
      </c>
      <c r="T101" s="42">
        <v>1.23313313989949</v>
      </c>
      <c r="U101" s="42">
        <v>1.3461734668352701</v>
      </c>
      <c r="V101" s="42">
        <v>1.3910843971999101</v>
      </c>
      <c r="W101" s="42">
        <v>3.1923010537771201</v>
      </c>
      <c r="X101" s="42">
        <v>1.98794918001169</v>
      </c>
      <c r="Y101" s="42">
        <v>2.1974634205586701</v>
      </c>
      <c r="Z101" s="42">
        <v>2.2775429272563299</v>
      </c>
      <c r="AA101" s="42">
        <v>1.8466076145910399</v>
      </c>
      <c r="AB101" s="42">
        <v>1.16286151151421</v>
      </c>
      <c r="AC101" s="42">
        <v>1.2772025220079299</v>
      </c>
      <c r="AD101" s="42">
        <v>1.32787880552883</v>
      </c>
      <c r="AE101" s="42">
        <v>2.2632978655114702</v>
      </c>
      <c r="AF101" s="42">
        <v>1.47097386059496</v>
      </c>
      <c r="AG101" s="42">
        <v>1.60488005248141</v>
      </c>
      <c r="AH101" s="42">
        <v>1.65496802410058</v>
      </c>
    </row>
    <row r="102" spans="1:34" ht="16.5" customHeight="1">
      <c r="A102" s="9" t="s">
        <v>37</v>
      </c>
      <c r="B102" s="24" t="s">
        <v>38</v>
      </c>
      <c r="C102" s="42" t="e">
        <f t="shared" si="1"/>
        <v>#REF!</v>
      </c>
      <c r="D102" s="42">
        <v>2.3734216758133599</v>
      </c>
      <c r="E102" s="42">
        <v>2.3467461979522599</v>
      </c>
      <c r="F102" s="42">
        <v>2.21873807837716</v>
      </c>
      <c r="G102" s="42">
        <v>2.8278079097056001</v>
      </c>
      <c r="H102" s="42">
        <v>2.8549523959765302</v>
      </c>
      <c r="I102" s="42">
        <v>2.8134755159184199</v>
      </c>
      <c r="J102" s="42">
        <v>2.6682248137134699</v>
      </c>
      <c r="K102" s="42">
        <v>1.87016124459805</v>
      </c>
      <c r="L102" s="42">
        <v>1.92040957010216</v>
      </c>
      <c r="M102" s="42">
        <v>1.8877101535410901</v>
      </c>
      <c r="N102" s="42">
        <v>1.76536551696581</v>
      </c>
      <c r="O102" s="42">
        <v>2.72544043868491</v>
      </c>
      <c r="P102" s="42">
        <v>2.7293499696896002</v>
      </c>
      <c r="Q102" s="42">
        <v>2.7131172181049101</v>
      </c>
      <c r="R102" s="42">
        <v>2.5591540048231201</v>
      </c>
      <c r="S102" s="42">
        <v>2.4608135748854001</v>
      </c>
      <c r="T102" s="42">
        <v>2.4895107807566199</v>
      </c>
      <c r="U102" s="42">
        <v>2.4596237429613201</v>
      </c>
      <c r="V102" s="42">
        <v>2.3217754194793598</v>
      </c>
      <c r="W102" s="42">
        <v>1.58550977404153</v>
      </c>
      <c r="X102" s="42">
        <v>1.53774542401541</v>
      </c>
      <c r="Y102" s="42">
        <v>1.53830434091376</v>
      </c>
      <c r="Z102" s="42">
        <v>1.45643756956473</v>
      </c>
      <c r="AA102" s="42">
        <v>1.8254684097128</v>
      </c>
      <c r="AB102" s="42">
        <v>1.79032254520196</v>
      </c>
      <c r="AC102" s="42">
        <v>1.7795786765421899</v>
      </c>
      <c r="AD102" s="42">
        <v>1.6901037083299799</v>
      </c>
      <c r="AE102" s="42">
        <v>2.2175623767294299</v>
      </c>
      <c r="AF102" s="42">
        <v>2.2445777703466101</v>
      </c>
      <c r="AG102" s="42">
        <v>2.2163097360784998</v>
      </c>
      <c r="AH102" s="42">
        <v>2.08775136703508</v>
      </c>
    </row>
    <row r="103" spans="1:34" ht="16.5" customHeight="1">
      <c r="A103" s="9" t="s">
        <v>39</v>
      </c>
      <c r="B103" s="24" t="s">
        <v>40</v>
      </c>
      <c r="C103" s="42" t="e">
        <f t="shared" si="1"/>
        <v>#REF!</v>
      </c>
      <c r="D103" s="42">
        <v>4.06156001806192</v>
      </c>
      <c r="E103" s="42">
        <v>4.0398363651136604</v>
      </c>
      <c r="F103" s="42">
        <v>3.96776654493216</v>
      </c>
      <c r="G103" s="42">
        <v>3.01321064770999</v>
      </c>
      <c r="H103" s="42">
        <v>3.51942946340565</v>
      </c>
      <c r="I103" s="42">
        <v>3.67263937282828</v>
      </c>
      <c r="J103" s="42">
        <v>3.6957654965365401</v>
      </c>
      <c r="K103" s="42">
        <v>10.643248155893399</v>
      </c>
      <c r="L103" s="42">
        <v>11.9623602601357</v>
      </c>
      <c r="M103" s="42">
        <v>11.6127984694613</v>
      </c>
      <c r="N103" s="42">
        <v>11.2353196081002</v>
      </c>
      <c r="O103" s="42">
        <v>5.3815645655230302</v>
      </c>
      <c r="P103" s="42">
        <v>6.3791382164357202</v>
      </c>
      <c r="Q103" s="42">
        <v>6.6940614152478197</v>
      </c>
      <c r="R103" s="42">
        <v>6.5592998878532196</v>
      </c>
      <c r="S103" s="42">
        <v>4.3336043461708904</v>
      </c>
      <c r="T103" s="42">
        <v>5.3347160039156902</v>
      </c>
      <c r="U103" s="42">
        <v>5.4012356086065401</v>
      </c>
      <c r="V103" s="42">
        <v>5.3110194290962101</v>
      </c>
      <c r="W103" s="42">
        <v>1.44601439219524</v>
      </c>
      <c r="X103" s="42">
        <v>1.8185374521781601</v>
      </c>
      <c r="Y103" s="42">
        <v>1.96690381329646</v>
      </c>
      <c r="Z103" s="42">
        <v>1.9681376050436099</v>
      </c>
      <c r="AA103" s="42">
        <v>2.1735897073675399</v>
      </c>
      <c r="AB103" s="42">
        <v>2.4903286144118599</v>
      </c>
      <c r="AC103" s="42">
        <v>2.5897902041127998</v>
      </c>
      <c r="AD103" s="42">
        <v>2.6041806932984999</v>
      </c>
      <c r="AE103" s="42">
        <v>6.1970225649270496</v>
      </c>
      <c r="AF103" s="42">
        <v>7.05682445955257</v>
      </c>
      <c r="AG103" s="42">
        <v>7.0095224780869598</v>
      </c>
      <c r="AH103" s="42">
        <v>6.8592502961476498</v>
      </c>
    </row>
    <row r="104" spans="1:34" ht="16.5" customHeight="1">
      <c r="A104" s="9" t="s">
        <v>41</v>
      </c>
      <c r="B104" s="24" t="s">
        <v>42</v>
      </c>
      <c r="C104" s="42" t="e">
        <f t="shared" si="1"/>
        <v>#REF!</v>
      </c>
      <c r="D104" s="42">
        <v>7.4784209421908399</v>
      </c>
      <c r="E104" s="42">
        <v>7.22806959402741</v>
      </c>
      <c r="F104" s="42">
        <v>7.0143064625179496</v>
      </c>
      <c r="G104" s="42">
        <v>2.79665251148477</v>
      </c>
      <c r="H104" s="42">
        <v>2.9700333404985302</v>
      </c>
      <c r="I104" s="42">
        <v>2.8610728666021301</v>
      </c>
      <c r="J104" s="42">
        <v>2.8113742150449101</v>
      </c>
      <c r="K104" s="42">
        <v>16.155805279646799</v>
      </c>
      <c r="L104" s="42">
        <v>17.450871122922301</v>
      </c>
      <c r="M104" s="42">
        <v>16.768044259054001</v>
      </c>
      <c r="N104" s="42">
        <v>16.0330468088363</v>
      </c>
      <c r="O104" s="42">
        <v>5.2744516279370002</v>
      </c>
      <c r="P104" s="42">
        <v>5.5561244102647303</v>
      </c>
      <c r="Q104" s="42">
        <v>5.3989323962053701</v>
      </c>
      <c r="R104" s="42">
        <v>5.2612672502921498</v>
      </c>
      <c r="S104" s="42">
        <v>4.6199284151490998</v>
      </c>
      <c r="T104" s="42">
        <v>4.9163768071592999</v>
      </c>
      <c r="U104" s="42">
        <v>4.7481553102200103</v>
      </c>
      <c r="V104" s="42">
        <v>4.6157360529467404</v>
      </c>
      <c r="W104" s="42">
        <v>1.8698397140742999</v>
      </c>
      <c r="X104" s="42">
        <v>1.9075180206083899</v>
      </c>
      <c r="Y104" s="42">
        <v>1.8653522408507801</v>
      </c>
      <c r="Z104" s="42">
        <v>1.93293672846957</v>
      </c>
      <c r="AA104" s="42">
        <v>2.7093922755495599</v>
      </c>
      <c r="AB104" s="42">
        <v>2.7951248107629398</v>
      </c>
      <c r="AC104" s="42">
        <v>2.7158886364758201</v>
      </c>
      <c r="AD104" s="42">
        <v>2.71016113933001</v>
      </c>
      <c r="AE104" s="42">
        <v>8.84715629210522</v>
      </c>
      <c r="AF104" s="42">
        <v>9.4196733482684003</v>
      </c>
      <c r="AG104" s="42">
        <v>9.0919261307459802</v>
      </c>
      <c r="AH104" s="42">
        <v>8.78566952992818</v>
      </c>
    </row>
    <row r="105" spans="1:34" ht="16.5" customHeight="1">
      <c r="A105" s="9" t="s">
        <v>43</v>
      </c>
      <c r="B105" s="24" t="s">
        <v>44</v>
      </c>
      <c r="C105" s="42" t="e">
        <f t="shared" si="1"/>
        <v>#REF!</v>
      </c>
      <c r="D105" s="42">
        <v>0.61617944190082297</v>
      </c>
      <c r="E105" s="42">
        <v>0.60611898241402196</v>
      </c>
      <c r="F105" s="42">
        <v>0.59591203941759097</v>
      </c>
      <c r="G105" s="42">
        <v>0.39800177669396097</v>
      </c>
      <c r="H105" s="42">
        <v>0.41810628656023302</v>
      </c>
      <c r="I105" s="42">
        <v>0.40992170889386398</v>
      </c>
      <c r="J105" s="42">
        <v>0.40426536278050401</v>
      </c>
      <c r="K105" s="42">
        <v>1.76055299025151</v>
      </c>
      <c r="L105" s="42">
        <v>1.8811794972661</v>
      </c>
      <c r="M105" s="42">
        <v>1.8396619397360401</v>
      </c>
      <c r="N105" s="42">
        <v>1.7890473322775</v>
      </c>
      <c r="O105" s="42">
        <v>0.67709955252874698</v>
      </c>
      <c r="P105" s="42">
        <v>0.70557060839117602</v>
      </c>
      <c r="Q105" s="42">
        <v>0.69776651903501996</v>
      </c>
      <c r="R105" s="42">
        <v>0.68443414867028896</v>
      </c>
      <c r="S105" s="42">
        <v>0.544796095793459</v>
      </c>
      <c r="T105" s="42">
        <v>0.57350860474495102</v>
      </c>
      <c r="U105" s="42">
        <v>0.56373173325481796</v>
      </c>
      <c r="V105" s="42">
        <v>0.55336239913422502</v>
      </c>
      <c r="W105" s="42">
        <v>0.35817601279452599</v>
      </c>
      <c r="X105" s="42">
        <v>0.36141337565936998</v>
      </c>
      <c r="Y105" s="42">
        <v>0.35969273003869301</v>
      </c>
      <c r="Z105" s="42">
        <v>0.354163659664886</v>
      </c>
      <c r="AA105" s="42">
        <v>0.44004414938303799</v>
      </c>
      <c r="AB105" s="42">
        <v>0.44906282771864903</v>
      </c>
      <c r="AC105" s="42">
        <v>0.44409927902371799</v>
      </c>
      <c r="AD105" s="42">
        <v>0.43857828308331598</v>
      </c>
      <c r="AE105" s="42">
        <v>0.97898878653561505</v>
      </c>
      <c r="AF105" s="42">
        <v>1.0310999128839999</v>
      </c>
      <c r="AG105" s="42">
        <v>1.0128937567575</v>
      </c>
      <c r="AH105" s="42">
        <v>0.99219586793301695</v>
      </c>
    </row>
    <row r="106" spans="1:34" ht="16.5" customHeight="1">
      <c r="A106" s="9" t="s">
        <v>45</v>
      </c>
      <c r="B106" s="24" t="s">
        <v>46</v>
      </c>
      <c r="C106" s="42" t="e">
        <f t="shared" si="1"/>
        <v>#REF!</v>
      </c>
      <c r="D106" s="42">
        <v>0.36341341852123299</v>
      </c>
      <c r="E106" s="42">
        <v>0.35721091608588801</v>
      </c>
      <c r="F106" s="42">
        <v>0.35330796163661399</v>
      </c>
      <c r="G106" s="42">
        <v>0.39249053296536701</v>
      </c>
      <c r="H106" s="42">
        <v>0.41611572089752602</v>
      </c>
      <c r="I106" s="42">
        <v>0.40767365884010398</v>
      </c>
      <c r="J106" s="42">
        <v>0.40446726602638799</v>
      </c>
      <c r="K106" s="42">
        <v>1.50142637973337</v>
      </c>
      <c r="L106" s="42">
        <v>1.619064669181</v>
      </c>
      <c r="M106" s="42">
        <v>1.5821771925785999</v>
      </c>
      <c r="N106" s="42">
        <v>1.54790470872581</v>
      </c>
      <c r="O106" s="42">
        <v>0.341789487042023</v>
      </c>
      <c r="P106" s="42">
        <v>0.35942566238491302</v>
      </c>
      <c r="Q106" s="42">
        <v>0.35520260810280901</v>
      </c>
      <c r="R106" s="42">
        <v>0.35050635367104399</v>
      </c>
      <c r="S106" s="42">
        <v>0.36945723355117199</v>
      </c>
      <c r="T106" s="42">
        <v>0.39251884241248303</v>
      </c>
      <c r="U106" s="42">
        <v>0.38553645278476101</v>
      </c>
      <c r="V106" s="42">
        <v>0.380710569831542</v>
      </c>
      <c r="W106" s="42">
        <v>0.19236074758102001</v>
      </c>
      <c r="X106" s="42">
        <v>0.195914850284545</v>
      </c>
      <c r="Y106" s="42">
        <v>0.19486964907634299</v>
      </c>
      <c r="Z106" s="42">
        <v>0.19300097560756399</v>
      </c>
      <c r="AA106" s="42">
        <v>0.13877779037595001</v>
      </c>
      <c r="AB106" s="42">
        <v>0.142907955900929</v>
      </c>
      <c r="AC106" s="42">
        <v>0.14123024424657801</v>
      </c>
      <c r="AD106" s="42">
        <v>0.14031852930283401</v>
      </c>
      <c r="AE106" s="42">
        <v>0.76203915815666101</v>
      </c>
      <c r="AF106" s="42">
        <v>0.80999274057923698</v>
      </c>
      <c r="AG106" s="42">
        <v>0.79511032942725901</v>
      </c>
      <c r="AH106" s="42">
        <v>0.78354583788875798</v>
      </c>
    </row>
    <row r="107" spans="1:34" ht="27.95" customHeight="1">
      <c r="A107" s="9" t="s">
        <v>47</v>
      </c>
      <c r="B107" s="24" t="s">
        <v>48</v>
      </c>
      <c r="C107" s="42" t="e">
        <f t="shared" si="1"/>
        <v>#REF!</v>
      </c>
      <c r="D107" s="42">
        <v>7.6607908312932604</v>
      </c>
      <c r="E107" s="42">
        <v>7.4666283879168303</v>
      </c>
      <c r="F107" s="42">
        <v>7.3740121877105302</v>
      </c>
      <c r="G107" s="42">
        <v>7.0373783312768996</v>
      </c>
      <c r="H107" s="42">
        <v>8.6619666766478804</v>
      </c>
      <c r="I107" s="42">
        <v>8.4143946448158502</v>
      </c>
      <c r="J107" s="42">
        <v>8.3356634526144706</v>
      </c>
      <c r="K107" s="42">
        <v>3.1797427679633898</v>
      </c>
      <c r="L107" s="42">
        <v>3.9807411693922998</v>
      </c>
      <c r="M107" s="42">
        <v>3.8571559354770799</v>
      </c>
      <c r="N107" s="42">
        <v>3.7679522643515302</v>
      </c>
      <c r="O107" s="42">
        <v>8.9093090348716899</v>
      </c>
      <c r="P107" s="42">
        <v>10.8773820170981</v>
      </c>
      <c r="Q107" s="42">
        <v>10.658505831857701</v>
      </c>
      <c r="R107" s="42">
        <v>10.5017723998496</v>
      </c>
      <c r="S107" s="42">
        <v>7.7605961692944696</v>
      </c>
      <c r="T107" s="42">
        <v>9.5716976044938704</v>
      </c>
      <c r="U107" s="42">
        <v>9.3219428713307906</v>
      </c>
      <c r="V107" s="42">
        <v>9.1917179984654993</v>
      </c>
      <c r="W107" s="42">
        <v>18.2647090833356</v>
      </c>
      <c r="X107" s="42">
        <v>21.595820651778698</v>
      </c>
      <c r="Y107" s="42">
        <v>21.295968470094099</v>
      </c>
      <c r="Z107" s="42">
        <v>21.0611256687143</v>
      </c>
      <c r="AA107" s="42">
        <v>12.0874082276632</v>
      </c>
      <c r="AB107" s="42">
        <v>14.452470802541701</v>
      </c>
      <c r="AC107" s="42">
        <v>14.161029461933101</v>
      </c>
      <c r="AD107" s="42">
        <v>14.0484827176248</v>
      </c>
      <c r="AE107" s="42">
        <v>6.53917148360539</v>
      </c>
      <c r="AF107" s="42">
        <v>8.0693477089925292</v>
      </c>
      <c r="AG107" s="42">
        <v>7.8541011312700899</v>
      </c>
      <c r="AH107" s="42">
        <v>7.7282898982367803</v>
      </c>
    </row>
    <row r="108" spans="1:34" ht="16.5" customHeight="1">
      <c r="A108" s="9" t="s">
        <v>49</v>
      </c>
      <c r="B108" s="24" t="s">
        <v>50</v>
      </c>
      <c r="C108" s="42" t="e">
        <f t="shared" si="1"/>
        <v>#REF!</v>
      </c>
      <c r="D108" s="42">
        <v>8.3190587183124194</v>
      </c>
      <c r="E108" s="42">
        <v>8.0199443386361402</v>
      </c>
      <c r="F108" s="42">
        <v>8.0467692248889797</v>
      </c>
      <c r="G108" s="42">
        <v>9.3192441748409198</v>
      </c>
      <c r="H108" s="42">
        <v>10.3792700422475</v>
      </c>
      <c r="I108" s="42">
        <v>9.9727247009866797</v>
      </c>
      <c r="J108" s="42">
        <v>10.036955611984</v>
      </c>
      <c r="K108" s="42">
        <v>4.3011091283201299</v>
      </c>
      <c r="L108" s="42">
        <v>4.8907190562073</v>
      </c>
      <c r="M108" s="42">
        <v>4.6876718946697498</v>
      </c>
      <c r="N108" s="42">
        <v>4.6522846595469201</v>
      </c>
      <c r="O108" s="42">
        <v>8.1327245491009901</v>
      </c>
      <c r="P108" s="42">
        <v>8.9911391729680492</v>
      </c>
      <c r="Q108" s="42">
        <v>8.7143539137886297</v>
      </c>
      <c r="R108" s="42">
        <v>8.7231300385417594</v>
      </c>
      <c r="S108" s="42">
        <v>9.3726362922026407</v>
      </c>
      <c r="T108" s="42">
        <v>10.465589715816099</v>
      </c>
      <c r="U108" s="42">
        <v>10.081553613964401</v>
      </c>
      <c r="V108" s="42">
        <v>10.0992377671796</v>
      </c>
      <c r="W108" s="42">
        <v>14.798902076914301</v>
      </c>
      <c r="X108" s="42">
        <v>15.8337428804327</v>
      </c>
      <c r="Y108" s="42">
        <v>15.443734762916501</v>
      </c>
      <c r="Z108" s="42">
        <v>15.516987020699201</v>
      </c>
      <c r="AA108" s="42">
        <v>12.8427904160712</v>
      </c>
      <c r="AB108" s="42">
        <v>13.8972432291937</v>
      </c>
      <c r="AC108" s="42">
        <v>13.468648361850001</v>
      </c>
      <c r="AD108" s="42">
        <v>13.5746764788836</v>
      </c>
      <c r="AE108" s="42">
        <v>7.5269190771773298</v>
      </c>
      <c r="AF108" s="42">
        <v>8.4135118417102603</v>
      </c>
      <c r="AG108" s="42">
        <v>8.1000465775417201</v>
      </c>
      <c r="AH108" s="42">
        <v>8.0973947180048391</v>
      </c>
    </row>
    <row r="109" spans="1:34" ht="24" customHeight="1">
      <c r="A109" s="9" t="s">
        <v>51</v>
      </c>
      <c r="B109" s="26" t="s">
        <v>61</v>
      </c>
      <c r="C109" s="42" t="e">
        <f t="shared" si="1"/>
        <v>#REF!</v>
      </c>
      <c r="D109" s="42">
        <v>1.91337357865548</v>
      </c>
      <c r="E109" s="42">
        <v>1.9407651074518899</v>
      </c>
      <c r="F109" s="42">
        <v>1.96073867953604</v>
      </c>
      <c r="G109" s="42">
        <v>1.40421596765482</v>
      </c>
      <c r="H109" s="42">
        <v>1.6549595982212</v>
      </c>
      <c r="I109" s="42">
        <v>1.6730774079183599</v>
      </c>
      <c r="J109" s="42">
        <v>1.6955115653652499</v>
      </c>
      <c r="K109" s="42">
        <v>1.03493926095814</v>
      </c>
      <c r="L109" s="42">
        <v>1.2406083337857701</v>
      </c>
      <c r="M109" s="42">
        <v>1.25100838593786</v>
      </c>
      <c r="N109" s="42">
        <v>1.2501607025197301</v>
      </c>
      <c r="O109" s="42">
        <v>1.92544560922339</v>
      </c>
      <c r="P109" s="42">
        <v>2.2509170588643399</v>
      </c>
      <c r="Q109" s="42">
        <v>2.2953753250532198</v>
      </c>
      <c r="R109" s="42">
        <v>2.31359538957014</v>
      </c>
      <c r="S109" s="42">
        <v>1.7681171944563601</v>
      </c>
      <c r="T109" s="42">
        <v>2.0881073005056101</v>
      </c>
      <c r="U109" s="42">
        <v>2.11637464365774</v>
      </c>
      <c r="V109" s="42">
        <v>2.1347657730537399</v>
      </c>
      <c r="W109" s="42">
        <v>2.5249583910140001</v>
      </c>
      <c r="X109" s="42">
        <v>2.8586373135829901</v>
      </c>
      <c r="Y109" s="42">
        <v>2.9336548141638699</v>
      </c>
      <c r="Z109" s="42">
        <v>2.9679776269518499</v>
      </c>
      <c r="AA109" s="42">
        <v>2.0662894723964902</v>
      </c>
      <c r="AB109" s="42">
        <v>2.3656361792881699</v>
      </c>
      <c r="AC109" s="42">
        <v>2.4122535243240399</v>
      </c>
      <c r="AD109" s="42">
        <v>2.4480764247259499</v>
      </c>
      <c r="AE109" s="42">
        <v>1.4891864327223301</v>
      </c>
      <c r="AF109" s="42">
        <v>1.7595947346090299</v>
      </c>
      <c r="AG109" s="42">
        <v>1.7823499714301401</v>
      </c>
      <c r="AH109" s="42">
        <v>1.7941028080638</v>
      </c>
    </row>
    <row r="110" spans="1:34" ht="33.950000000000003" customHeight="1" thickBot="1">
      <c r="A110" s="14" t="s">
        <v>53</v>
      </c>
      <c r="B110" s="50" t="s">
        <v>54</v>
      </c>
      <c r="C110" s="47" t="e">
        <f t="shared" si="1"/>
        <v>#REF!</v>
      </c>
      <c r="D110" s="47">
        <v>0.38583540410962802</v>
      </c>
      <c r="E110" s="47">
        <v>0.38825925503324599</v>
      </c>
      <c r="F110" s="47">
        <v>0.37735363143504802</v>
      </c>
      <c r="G110" s="47">
        <v>0.39494023433821601</v>
      </c>
      <c r="H110" s="47">
        <v>2.0892981986155399</v>
      </c>
      <c r="I110" s="47">
        <v>2.0954418183831298</v>
      </c>
      <c r="J110" s="47">
        <v>2.04286799528249</v>
      </c>
      <c r="K110" s="47">
        <v>0.64770556232805099</v>
      </c>
      <c r="L110" s="47">
        <v>0.14203591166836099</v>
      </c>
      <c r="M110" s="47">
        <v>0.142092196594401</v>
      </c>
      <c r="N110" s="47">
        <v>0.13660161263826801</v>
      </c>
      <c r="O110" s="47">
        <v>0.50357474205397301</v>
      </c>
      <c r="P110" s="47">
        <v>1.22765544549157</v>
      </c>
      <c r="Q110" s="47">
        <v>1.2419875686431201</v>
      </c>
      <c r="R110" s="47">
        <v>1.20428957380157</v>
      </c>
      <c r="S110" s="47">
        <v>0.43573740198177402</v>
      </c>
      <c r="T110" s="47">
        <v>0.50580625353345399</v>
      </c>
      <c r="U110" s="47">
        <v>0.50859310766059496</v>
      </c>
      <c r="V110" s="47">
        <v>0.493523830468304</v>
      </c>
      <c r="W110" s="47">
        <v>0.45634067856346</v>
      </c>
      <c r="X110" s="47">
        <v>0.50782211147436895</v>
      </c>
      <c r="Y110" s="47">
        <v>0.51702089898983195</v>
      </c>
      <c r="Z110" s="47">
        <v>0.50319890313417504</v>
      </c>
      <c r="AA110" s="47">
        <v>0.36359181467291701</v>
      </c>
      <c r="AB110" s="47">
        <v>0.40915558033168398</v>
      </c>
      <c r="AC110" s="47">
        <v>0.41391390179957299</v>
      </c>
      <c r="AD110" s="47">
        <v>0.40410294089875898</v>
      </c>
      <c r="AE110" s="47">
        <v>0.53651328586781499</v>
      </c>
      <c r="AF110" s="47">
        <v>0.62310560004037396</v>
      </c>
      <c r="AG110" s="47">
        <v>0.62616461593694295</v>
      </c>
      <c r="AH110" s="47">
        <v>0.60634924462304896</v>
      </c>
    </row>
    <row r="111" spans="1:34" ht="16.5" customHeight="1">
      <c r="A111" s="85" t="s">
        <v>58</v>
      </c>
      <c r="B111" s="85"/>
      <c r="F111" s="42"/>
      <c r="M111" s="110">
        <v>44685</v>
      </c>
      <c r="N111" s="110"/>
    </row>
    <row r="112" spans="1:34" ht="16.5" customHeight="1">
      <c r="A112" s="51"/>
      <c r="B112" s="51"/>
    </row>
    <row r="114" spans="1:34" ht="16.5" customHeight="1">
      <c r="A114" s="52" t="s">
        <v>67</v>
      </c>
      <c r="B114" s="53"/>
      <c r="C114" s="3"/>
      <c r="D114" s="3"/>
      <c r="E114" s="3"/>
      <c r="F114" s="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40"/>
      <c r="AH114" s="40"/>
    </row>
    <row r="115" spans="1:34" ht="16.5" customHeight="1">
      <c r="A115" s="92"/>
      <c r="B115" s="92" t="s">
        <v>2</v>
      </c>
      <c r="C115" s="77" t="s">
        <v>3</v>
      </c>
      <c r="D115" s="78"/>
      <c r="E115" s="78"/>
      <c r="F115" s="78"/>
      <c r="G115" s="79" t="s">
        <v>4</v>
      </c>
      <c r="H115" s="80"/>
      <c r="I115" s="80"/>
      <c r="J115" s="80"/>
      <c r="K115" s="79" t="s">
        <v>5</v>
      </c>
      <c r="L115" s="80"/>
      <c r="M115" s="80"/>
      <c r="N115" s="81"/>
      <c r="O115" s="79" t="s">
        <v>6</v>
      </c>
      <c r="P115" s="80"/>
      <c r="Q115" s="80"/>
      <c r="R115" s="80"/>
      <c r="S115" s="79" t="s">
        <v>7</v>
      </c>
      <c r="T115" s="80"/>
      <c r="U115" s="80"/>
      <c r="V115" s="80"/>
      <c r="W115" s="79" t="s">
        <v>8</v>
      </c>
      <c r="X115" s="80"/>
      <c r="Y115" s="80"/>
      <c r="Z115" s="81"/>
      <c r="AA115" s="79" t="s">
        <v>9</v>
      </c>
      <c r="AB115" s="80"/>
      <c r="AC115" s="80"/>
      <c r="AD115" s="81"/>
      <c r="AE115" s="91" t="s">
        <v>10</v>
      </c>
      <c r="AF115" s="92"/>
      <c r="AG115" s="92"/>
      <c r="AH115" s="93"/>
    </row>
    <row r="116" spans="1:34" ht="16.5" customHeight="1">
      <c r="A116" s="92"/>
      <c r="B116" s="92"/>
      <c r="C116" s="7" t="s">
        <v>11</v>
      </c>
      <c r="D116" s="8" t="s">
        <v>12</v>
      </c>
      <c r="E116" s="8" t="s">
        <v>13</v>
      </c>
      <c r="F116" s="3" t="s">
        <v>14</v>
      </c>
      <c r="G116" s="7" t="s">
        <v>11</v>
      </c>
      <c r="H116" s="8" t="s">
        <v>12</v>
      </c>
      <c r="I116" s="8" t="s">
        <v>13</v>
      </c>
      <c r="J116" s="3" t="s">
        <v>14</v>
      </c>
      <c r="K116" s="7" t="s">
        <v>11</v>
      </c>
      <c r="L116" s="8" t="s">
        <v>12</v>
      </c>
      <c r="M116" s="8" t="s">
        <v>13</v>
      </c>
      <c r="N116" s="3" t="s">
        <v>14</v>
      </c>
      <c r="O116" s="7" t="s">
        <v>11</v>
      </c>
      <c r="P116" s="8" t="s">
        <v>12</v>
      </c>
      <c r="Q116" s="8" t="s">
        <v>13</v>
      </c>
      <c r="R116" s="3" t="s">
        <v>14</v>
      </c>
      <c r="S116" s="7" t="s">
        <v>11</v>
      </c>
      <c r="T116" s="8" t="s">
        <v>12</v>
      </c>
      <c r="U116" s="8" t="s">
        <v>13</v>
      </c>
      <c r="V116" s="3" t="s">
        <v>14</v>
      </c>
      <c r="W116" s="8" t="s">
        <v>11</v>
      </c>
      <c r="X116" s="8" t="s">
        <v>12</v>
      </c>
      <c r="Y116" s="8" t="s">
        <v>13</v>
      </c>
      <c r="Z116" s="3" t="s">
        <v>14</v>
      </c>
      <c r="AA116" s="8" t="s">
        <v>11</v>
      </c>
      <c r="AB116" s="8" t="s">
        <v>12</v>
      </c>
      <c r="AC116" s="8" t="s">
        <v>13</v>
      </c>
      <c r="AD116" s="3" t="s">
        <v>14</v>
      </c>
      <c r="AE116" s="8" t="s">
        <v>11</v>
      </c>
      <c r="AF116" s="8" t="s">
        <v>12</v>
      </c>
      <c r="AG116" s="8" t="s">
        <v>13</v>
      </c>
      <c r="AH116" s="60" t="s">
        <v>14</v>
      </c>
    </row>
    <row r="117" spans="1:34" ht="16.5" customHeight="1">
      <c r="A117" s="92"/>
      <c r="B117" s="92"/>
      <c r="C117" s="7" t="s">
        <v>15</v>
      </c>
      <c r="D117" s="7" t="s">
        <v>16</v>
      </c>
      <c r="E117" s="7" t="s">
        <v>17</v>
      </c>
      <c r="F117" s="7" t="s">
        <v>18</v>
      </c>
      <c r="G117" s="7" t="s">
        <v>15</v>
      </c>
      <c r="H117" s="7" t="s">
        <v>16</v>
      </c>
      <c r="I117" s="7" t="s">
        <v>17</v>
      </c>
      <c r="J117" s="7" t="s">
        <v>18</v>
      </c>
      <c r="K117" s="7" t="s">
        <v>15</v>
      </c>
      <c r="L117" s="7" t="s">
        <v>16</v>
      </c>
      <c r="M117" s="7" t="s">
        <v>17</v>
      </c>
      <c r="N117" s="7" t="s">
        <v>18</v>
      </c>
      <c r="O117" s="7" t="s">
        <v>15</v>
      </c>
      <c r="P117" s="7" t="s">
        <v>16</v>
      </c>
      <c r="Q117" s="7" t="s">
        <v>17</v>
      </c>
      <c r="R117" s="7" t="s">
        <v>18</v>
      </c>
      <c r="S117" s="7" t="s">
        <v>15</v>
      </c>
      <c r="T117" s="7" t="s">
        <v>16</v>
      </c>
      <c r="U117" s="7" t="s">
        <v>17</v>
      </c>
      <c r="V117" s="7" t="s">
        <v>18</v>
      </c>
      <c r="W117" s="7" t="s">
        <v>15</v>
      </c>
      <c r="X117" s="7" t="s">
        <v>16</v>
      </c>
      <c r="Y117" s="7" t="s">
        <v>17</v>
      </c>
      <c r="Z117" s="7" t="s">
        <v>18</v>
      </c>
      <c r="AA117" s="7" t="s">
        <v>15</v>
      </c>
      <c r="AB117" s="7" t="s">
        <v>16</v>
      </c>
      <c r="AC117" s="7" t="s">
        <v>17</v>
      </c>
      <c r="AD117" s="7" t="s">
        <v>18</v>
      </c>
      <c r="AE117" s="7" t="s">
        <v>15</v>
      </c>
      <c r="AF117" s="7" t="s">
        <v>16</v>
      </c>
      <c r="AG117" s="7" t="s">
        <v>17</v>
      </c>
      <c r="AH117" s="7" t="s">
        <v>18</v>
      </c>
    </row>
    <row r="118" spans="1:34" ht="16.5" customHeight="1">
      <c r="A118" s="54" t="s">
        <v>19</v>
      </c>
      <c r="B118" s="24" t="s">
        <v>20</v>
      </c>
      <c r="C118" s="42" t="e">
        <f>(#REF!/#REF!-1)*100</f>
        <v>#REF!</v>
      </c>
      <c r="D118" s="42">
        <v>3.4999400649591701</v>
      </c>
      <c r="E118" s="42">
        <v>2.9773118686200499</v>
      </c>
      <c r="F118" s="42">
        <v>2.21384151367918</v>
      </c>
      <c r="G118" s="42">
        <v>5.9715050277489503</v>
      </c>
      <c r="H118" s="42">
        <v>-2.6343271625690501</v>
      </c>
      <c r="I118" s="42">
        <v>2.4783913605945802</v>
      </c>
      <c r="J118" s="42">
        <v>1.6928326555848201</v>
      </c>
      <c r="K118" s="42">
        <v>2.4423324085998299</v>
      </c>
      <c r="L118" s="42">
        <v>5.4941749050610103</v>
      </c>
      <c r="M118" s="42">
        <v>2.74444164695264</v>
      </c>
      <c r="N118" s="42">
        <v>2.7038966421935302</v>
      </c>
      <c r="O118" s="42">
        <v>4.80051205446554</v>
      </c>
      <c r="P118" s="42">
        <v>2.3328819686647702</v>
      </c>
      <c r="Q118" s="42">
        <v>2.46165089034336</v>
      </c>
      <c r="R118" s="42">
        <v>2.4734224269411502</v>
      </c>
      <c r="S118" s="42">
        <v>4.1282225133435704</v>
      </c>
      <c r="T118" s="42">
        <v>2.4933362958658298</v>
      </c>
      <c r="U118" s="42">
        <v>3.1492889340865502</v>
      </c>
      <c r="V118" s="42">
        <v>2.41113039866037</v>
      </c>
      <c r="W118" s="42">
        <v>11.2297533271172</v>
      </c>
      <c r="X118" s="42">
        <v>3.9650001237093901</v>
      </c>
      <c r="Y118" s="42">
        <v>3.4400816131923402</v>
      </c>
      <c r="Z118" s="42">
        <v>3.2235549860407202</v>
      </c>
      <c r="AA118" s="42">
        <v>5.1425215663605002</v>
      </c>
      <c r="AB118" s="42">
        <v>4.5829038496332704</v>
      </c>
      <c r="AC118" s="42">
        <v>2.9947680419428102</v>
      </c>
      <c r="AD118" s="42">
        <v>2.0625507371595702</v>
      </c>
      <c r="AE118" s="42">
        <v>5.1569279209556802</v>
      </c>
      <c r="AF118" s="42">
        <v>2.4316578709801</v>
      </c>
      <c r="AG118" s="42">
        <v>2.8480037994129899</v>
      </c>
      <c r="AH118" s="42">
        <v>2.2955595321492401</v>
      </c>
    </row>
    <row r="119" spans="1:34" ht="16.5" customHeight="1">
      <c r="A119" s="54" t="s">
        <v>21</v>
      </c>
      <c r="B119" s="24" t="s">
        <v>22</v>
      </c>
      <c r="C119" s="42" t="e">
        <f>(#REF!/#REF!-1)*100</f>
        <v>#REF!</v>
      </c>
      <c r="D119" s="42">
        <v>-1.95960099259576</v>
      </c>
      <c r="E119" s="42">
        <v>7.2434430165091399</v>
      </c>
      <c r="F119" s="42">
        <v>8.2312049872728998</v>
      </c>
      <c r="G119" s="42">
        <v>18.672568679422799</v>
      </c>
      <c r="H119" s="42">
        <v>-3.4631528767013702</v>
      </c>
      <c r="I119" s="42">
        <v>8.0981562751613296</v>
      </c>
      <c r="J119" s="42">
        <v>8.2159944183658506</v>
      </c>
      <c r="K119" s="42">
        <v>17.386932190412701</v>
      </c>
      <c r="L119" s="42">
        <v>-2.15293403763661</v>
      </c>
      <c r="M119" s="42">
        <v>7.5206840845420304</v>
      </c>
      <c r="N119" s="42">
        <v>8.1161903593378995</v>
      </c>
      <c r="O119" s="42">
        <v>17.420254427192599</v>
      </c>
      <c r="P119" s="42">
        <v>-1.31739372844071</v>
      </c>
      <c r="Q119" s="42">
        <v>6.9027954120269399</v>
      </c>
      <c r="R119" s="42">
        <v>8.2252101552960504</v>
      </c>
      <c r="S119" s="42">
        <v>18.089391942458398</v>
      </c>
      <c r="T119" s="42">
        <v>-2.5098243859121001</v>
      </c>
      <c r="U119" s="42">
        <v>7.56878853078498</v>
      </c>
      <c r="V119" s="42">
        <v>8.2156851378631295</v>
      </c>
      <c r="W119" s="42">
        <v>17.327925608747002</v>
      </c>
      <c r="X119" s="42">
        <v>-5.0827504803828898</v>
      </c>
      <c r="Y119" s="42">
        <v>9.7404105872746403</v>
      </c>
      <c r="Z119" s="42">
        <v>7.7395723039072504</v>
      </c>
      <c r="AA119" s="42">
        <v>17.765263879026801</v>
      </c>
      <c r="AB119" s="42">
        <v>-3.6960556255030701</v>
      </c>
      <c r="AC119" s="42">
        <v>8.5497151567327698</v>
      </c>
      <c r="AD119" s="42">
        <v>8.0025970722147797</v>
      </c>
      <c r="AE119" s="42">
        <v>17.622830463610899</v>
      </c>
      <c r="AF119" s="42">
        <v>-2.2294724230548701</v>
      </c>
      <c r="AG119" s="42">
        <v>7.5043249265486702</v>
      </c>
      <c r="AH119" s="42">
        <v>8.1549779700764695</v>
      </c>
    </row>
    <row r="120" spans="1:34" ht="16.5" customHeight="1">
      <c r="A120" s="54" t="s">
        <v>23</v>
      </c>
      <c r="B120" s="24" t="s">
        <v>24</v>
      </c>
      <c r="C120" s="42" t="e">
        <f>(#REF!/#REF!-1)*100</f>
        <v>#REF!</v>
      </c>
      <c r="D120" s="42">
        <v>-9.4771115116237592</v>
      </c>
      <c r="E120" s="42">
        <v>3.9520824533596102</v>
      </c>
      <c r="F120" s="42">
        <v>6.0768899595535801</v>
      </c>
      <c r="G120" s="42">
        <v>7.3886334745858004</v>
      </c>
      <c r="H120" s="42">
        <v>-9.8939959367781203</v>
      </c>
      <c r="I120" s="42">
        <v>4.1519219326355996</v>
      </c>
      <c r="J120" s="42">
        <v>6.3665348878612997</v>
      </c>
      <c r="K120" s="42">
        <v>5.7936772065491704</v>
      </c>
      <c r="L120" s="42">
        <v>-9.1602910134721007</v>
      </c>
      <c r="M120" s="42">
        <v>4.4132467697719502</v>
      </c>
      <c r="N120" s="42">
        <v>6.6578987317315699</v>
      </c>
      <c r="O120" s="42">
        <v>6.2115993749632503</v>
      </c>
      <c r="P120" s="42">
        <v>-8.6055826159655293</v>
      </c>
      <c r="Q120" s="42">
        <v>3.8562686977921401</v>
      </c>
      <c r="R120" s="42">
        <v>5.3393515515062901</v>
      </c>
      <c r="S120" s="42">
        <v>6.7904749076040503</v>
      </c>
      <c r="T120" s="42">
        <v>-9.2492726305904398</v>
      </c>
      <c r="U120" s="42">
        <v>4.00648879399896</v>
      </c>
      <c r="V120" s="42">
        <v>5.8430002843883999</v>
      </c>
      <c r="W120" s="42">
        <v>5.0610134181662501</v>
      </c>
      <c r="X120" s="42">
        <v>-1.7425193619803101</v>
      </c>
      <c r="Y120" s="42">
        <v>2.11361113903952</v>
      </c>
      <c r="Z120" s="42">
        <v>3.8831699518374601</v>
      </c>
      <c r="AA120" s="42">
        <v>6.8402993324036201</v>
      </c>
      <c r="AB120" s="42">
        <v>-4.8559757945162998</v>
      </c>
      <c r="AC120" s="42">
        <v>4.0493012564536901</v>
      </c>
      <c r="AD120" s="42">
        <v>4.4869840141661204</v>
      </c>
      <c r="AE120" s="42">
        <v>6.5226672413565696</v>
      </c>
      <c r="AF120" s="42">
        <v>-9.0290068968046295</v>
      </c>
      <c r="AG120" s="42">
        <v>4.1380083125110998</v>
      </c>
      <c r="AH120" s="42">
        <v>6.1401224201954197</v>
      </c>
    </row>
    <row r="121" spans="1:34" ht="16.5" customHeight="1">
      <c r="A121" s="54" t="s">
        <v>25</v>
      </c>
      <c r="B121" s="24" t="s">
        <v>26</v>
      </c>
      <c r="C121" s="42" t="e">
        <f>(#REF!/#REF!-1)*100</f>
        <v>#REF!</v>
      </c>
      <c r="D121" s="42">
        <v>25.208691642350601</v>
      </c>
      <c r="E121" s="42">
        <v>6.5134830728952497</v>
      </c>
      <c r="F121" s="42">
        <v>31.985738051240801</v>
      </c>
      <c r="G121" s="42">
        <v>6.9988687014871998</v>
      </c>
      <c r="H121" s="42">
        <v>14.258146515827599</v>
      </c>
      <c r="I121" s="42">
        <v>9.39526179717571</v>
      </c>
      <c r="J121" s="42">
        <v>15.8905810758862</v>
      </c>
      <c r="K121" s="42">
        <v>9.8369236380439204</v>
      </c>
      <c r="L121" s="42">
        <v>15.8278993995637</v>
      </c>
      <c r="M121" s="42">
        <v>0.27534028604063698</v>
      </c>
      <c r="N121" s="42">
        <v>65.670508877198401</v>
      </c>
      <c r="O121" s="42">
        <v>6.9071519526366503</v>
      </c>
      <c r="P121" s="42">
        <v>20.169339441971001</v>
      </c>
      <c r="Q121" s="42">
        <v>-0.16080791582746601</v>
      </c>
      <c r="R121" s="42">
        <v>22.913242250551999</v>
      </c>
      <c r="S121" s="42">
        <v>7.5191141960357903</v>
      </c>
      <c r="T121" s="42">
        <v>18.620120722966799</v>
      </c>
      <c r="U121" s="42">
        <v>1.7055437745614701</v>
      </c>
      <c r="V121" s="42">
        <v>25.409141805993499</v>
      </c>
      <c r="W121" s="42">
        <v>-2.3111997755298899</v>
      </c>
      <c r="X121" s="42">
        <v>11.909430261405801</v>
      </c>
      <c r="Y121" s="42">
        <v>5.7234677730204</v>
      </c>
      <c r="Z121" s="42">
        <v>13.313831001815799</v>
      </c>
      <c r="AA121" s="42">
        <v>3.8700157243990398</v>
      </c>
      <c r="AB121" s="42">
        <v>28.441989758319199</v>
      </c>
      <c r="AC121" s="42">
        <v>9.5074804653934706</v>
      </c>
      <c r="AD121" s="42">
        <v>15.6213170788744</v>
      </c>
      <c r="AE121" s="42">
        <v>9.6121253017148192</v>
      </c>
      <c r="AF121" s="42">
        <v>19.505095243573599</v>
      </c>
      <c r="AG121" s="42">
        <v>2.5681591393573102</v>
      </c>
      <c r="AH121" s="42">
        <v>36.670301645277199</v>
      </c>
    </row>
    <row r="122" spans="1:34" ht="26.1" customHeight="1">
      <c r="A122" s="54" t="s">
        <v>27</v>
      </c>
      <c r="B122" s="26" t="s">
        <v>28</v>
      </c>
      <c r="C122" s="42" t="e">
        <f>(#REF!/#REF!-1)*100</f>
        <v>#REF!</v>
      </c>
      <c r="D122" s="42">
        <v>2.00728909703551</v>
      </c>
      <c r="E122" s="42">
        <v>1.3797523094325901</v>
      </c>
      <c r="F122" s="42">
        <v>0.75525952178565603</v>
      </c>
      <c r="G122" s="42">
        <v>1.27148561965746</v>
      </c>
      <c r="H122" s="42">
        <v>1.93317233524517</v>
      </c>
      <c r="I122" s="42">
        <v>1.5435673528732701</v>
      </c>
      <c r="J122" s="42">
        <v>0.81978817333889797</v>
      </c>
      <c r="K122" s="42">
        <v>0.191251106972357</v>
      </c>
      <c r="L122" s="42">
        <v>2.5819367893455101</v>
      </c>
      <c r="M122" s="42">
        <v>1.83070820537992</v>
      </c>
      <c r="N122" s="42">
        <v>0.77112501000233802</v>
      </c>
      <c r="O122" s="42">
        <v>1.88398442507105</v>
      </c>
      <c r="P122" s="42">
        <v>2.34241531269477</v>
      </c>
      <c r="Q122" s="42">
        <v>1.1145115053855299</v>
      </c>
      <c r="R122" s="42">
        <v>0.71017075521178097</v>
      </c>
      <c r="S122" s="42">
        <v>1.57690336026199</v>
      </c>
      <c r="T122" s="42">
        <v>2.1279030934084902</v>
      </c>
      <c r="U122" s="42">
        <v>1.35669109470358</v>
      </c>
      <c r="V122" s="42">
        <v>0.57710405535804599</v>
      </c>
      <c r="W122" s="42">
        <v>1.75803673653232</v>
      </c>
      <c r="X122" s="42">
        <v>1.5470196019789599</v>
      </c>
      <c r="Y122" s="42">
        <v>1.35185105419968</v>
      </c>
      <c r="Z122" s="42">
        <v>0.55944012614312899</v>
      </c>
      <c r="AA122" s="42">
        <v>1.5942769855726799</v>
      </c>
      <c r="AB122" s="42">
        <v>1.97687205325656</v>
      </c>
      <c r="AC122" s="42">
        <v>1.3769046580023501</v>
      </c>
      <c r="AD122" s="42">
        <v>0.75801414788039301</v>
      </c>
      <c r="AE122" s="42">
        <v>1.22195121927351</v>
      </c>
      <c r="AF122" s="42">
        <v>2.14811291208912</v>
      </c>
      <c r="AG122" s="42">
        <v>1.4882756540461</v>
      </c>
      <c r="AH122" s="42">
        <v>0.72412198951332696</v>
      </c>
    </row>
    <row r="123" spans="1:34" ht="16.5" customHeight="1">
      <c r="A123" s="54" t="s">
        <v>29</v>
      </c>
      <c r="B123" s="24" t="s">
        <v>30</v>
      </c>
      <c r="C123" s="42" t="e">
        <f>(#REF!/#REF!-1)*100</f>
        <v>#REF!</v>
      </c>
      <c r="D123" s="42">
        <v>-4.4383081458105504</v>
      </c>
      <c r="E123" s="42">
        <v>4.5251706535570904</v>
      </c>
      <c r="F123" s="42">
        <v>9.7986160145237395</v>
      </c>
      <c r="G123" s="42">
        <v>8.3124937957379306</v>
      </c>
      <c r="H123" s="42">
        <v>-5.2004797171180099</v>
      </c>
      <c r="I123" s="42">
        <v>5.2436631015724</v>
      </c>
      <c r="J123" s="42">
        <v>10.309054743202999</v>
      </c>
      <c r="K123" s="42">
        <v>7.1577253575636499</v>
      </c>
      <c r="L123" s="42">
        <v>-5.6932489191712499</v>
      </c>
      <c r="M123" s="42">
        <v>6.1115046318882502</v>
      </c>
      <c r="N123" s="42">
        <v>8.90711872180729</v>
      </c>
      <c r="O123" s="42">
        <v>7.1659958020891903</v>
      </c>
      <c r="P123" s="42">
        <v>-4.7391356371181903</v>
      </c>
      <c r="Q123" s="42">
        <v>4.9371749647672001</v>
      </c>
      <c r="R123" s="42">
        <v>9.2416164809515902</v>
      </c>
      <c r="S123" s="42">
        <v>7.7815558221148597</v>
      </c>
      <c r="T123" s="42">
        <v>-5.0174158733944001</v>
      </c>
      <c r="U123" s="42">
        <v>5.0882158934176598</v>
      </c>
      <c r="V123" s="42">
        <v>9.7626918691942706</v>
      </c>
      <c r="W123" s="42">
        <v>7.1096423051468296</v>
      </c>
      <c r="X123" s="42">
        <v>-0.74387771908427403</v>
      </c>
      <c r="Y123" s="42">
        <v>4.5526066093791497</v>
      </c>
      <c r="Z123" s="42">
        <v>9.3916509324605002</v>
      </c>
      <c r="AA123" s="42">
        <v>7.4902981005160703</v>
      </c>
      <c r="AB123" s="42">
        <v>-0.20679705562137701</v>
      </c>
      <c r="AC123" s="42">
        <v>4.9023730608665197</v>
      </c>
      <c r="AD123" s="42">
        <v>9.7185179507292005</v>
      </c>
      <c r="AE123" s="42">
        <v>7.4811487719546301</v>
      </c>
      <c r="AF123" s="42">
        <v>-4.3889298518249804</v>
      </c>
      <c r="AG123" s="42">
        <v>5.1928011421963598</v>
      </c>
      <c r="AH123" s="42">
        <v>9.5056563964040599</v>
      </c>
    </row>
    <row r="124" spans="1:34" ht="24" customHeight="1">
      <c r="A124" s="54" t="s">
        <v>31</v>
      </c>
      <c r="B124" s="24" t="s">
        <v>32</v>
      </c>
      <c r="C124" s="42" t="e">
        <f>(#REF!/#REF!-1)*100</f>
        <v>#REF!</v>
      </c>
      <c r="D124" s="42">
        <v>-12.997645283678001</v>
      </c>
      <c r="E124" s="42">
        <v>5.4707832799006697</v>
      </c>
      <c r="F124" s="42">
        <v>9.1413339342059103</v>
      </c>
      <c r="G124" s="42">
        <v>16.4834089669652</v>
      </c>
      <c r="H124" s="42">
        <v>-12.540280258209201</v>
      </c>
      <c r="I124" s="42">
        <v>5.6398691160704599</v>
      </c>
      <c r="J124" s="42">
        <v>9.2094563809131493</v>
      </c>
      <c r="K124" s="42">
        <v>4.4629792394678596</v>
      </c>
      <c r="L124" s="42">
        <v>-10.239933567272301</v>
      </c>
      <c r="M124" s="42">
        <v>5.93924705441726</v>
      </c>
      <c r="N124" s="42">
        <v>9.1570723043702191</v>
      </c>
      <c r="O124" s="42">
        <v>13.4673768301321</v>
      </c>
      <c r="P124" s="42">
        <v>-13.2054997986363</v>
      </c>
      <c r="Q124" s="42">
        <v>5.1942416631275199</v>
      </c>
      <c r="R124" s="42">
        <v>8.6819689553416808</v>
      </c>
      <c r="S124" s="42">
        <v>12.729729983008999</v>
      </c>
      <c r="T124" s="42">
        <v>-12.581063104724601</v>
      </c>
      <c r="U124" s="42">
        <v>5.4476878853070296</v>
      </c>
      <c r="V124" s="42">
        <v>8.9461189796535194</v>
      </c>
      <c r="W124" s="42">
        <v>9.6667239553414692</v>
      </c>
      <c r="X124" s="42">
        <v>-13.890866852284899</v>
      </c>
      <c r="Y124" s="42">
        <v>5.4430918528143302</v>
      </c>
      <c r="Z124" s="42">
        <v>9.5957922473384194</v>
      </c>
      <c r="AA124" s="42">
        <v>12.2321713254975</v>
      </c>
      <c r="AB124" s="42">
        <v>-13.144364427233199</v>
      </c>
      <c r="AC124" s="42">
        <v>5.4710683000665803</v>
      </c>
      <c r="AD124" s="42">
        <v>9.1412575654860309</v>
      </c>
      <c r="AE124" s="42">
        <v>8.1122699289281996</v>
      </c>
      <c r="AF124" s="42">
        <v>-11.3896020309802</v>
      </c>
      <c r="AG124" s="42">
        <v>5.7396951658227602</v>
      </c>
      <c r="AH124" s="42">
        <v>9.1232536066113905</v>
      </c>
    </row>
    <row r="125" spans="1:34" ht="16.5" customHeight="1">
      <c r="A125" s="54" t="s">
        <v>33</v>
      </c>
      <c r="B125" s="24" t="s">
        <v>34</v>
      </c>
      <c r="C125" s="42" t="e">
        <f>(#REF!/#REF!-1)*100</f>
        <v>#REF!</v>
      </c>
      <c r="D125" s="42">
        <v>-12.5384187663256</v>
      </c>
      <c r="E125" s="42">
        <v>4.8018139361473997</v>
      </c>
      <c r="F125" s="42">
        <v>4.5781569159970603</v>
      </c>
      <c r="G125" s="42">
        <v>10.082216220158401</v>
      </c>
      <c r="H125" s="42">
        <v>-11.549376339253101</v>
      </c>
      <c r="I125" s="42">
        <v>3.5670156351497799</v>
      </c>
      <c r="J125" s="42">
        <v>4.6439073918181499</v>
      </c>
      <c r="K125" s="42">
        <v>7.0822169779520801</v>
      </c>
      <c r="L125" s="42">
        <v>-11.5025372188432</v>
      </c>
      <c r="M125" s="42">
        <v>4.7260995779968296</v>
      </c>
      <c r="N125" s="42">
        <v>4.5933106009860003</v>
      </c>
      <c r="O125" s="42">
        <v>10.7490052374024</v>
      </c>
      <c r="P125" s="42">
        <v>-12.5367647629561</v>
      </c>
      <c r="Q125" s="42">
        <v>4.71419787721796</v>
      </c>
      <c r="R125" s="42">
        <v>4.13859531203848</v>
      </c>
      <c r="S125" s="42">
        <v>10.248603142556201</v>
      </c>
      <c r="T125" s="42">
        <v>-11.798172788643701</v>
      </c>
      <c r="U125" s="42">
        <v>3.9405324662417298</v>
      </c>
      <c r="V125" s="42">
        <v>4.3911396178900404</v>
      </c>
      <c r="W125" s="42">
        <v>10.7468171941234</v>
      </c>
      <c r="X125" s="42">
        <v>-12.537352171470999</v>
      </c>
      <c r="Y125" s="42">
        <v>3.9266038466574802</v>
      </c>
      <c r="Z125" s="42">
        <v>5.0114302024056601</v>
      </c>
      <c r="AA125" s="42">
        <v>10.4151194051143</v>
      </c>
      <c r="AB125" s="42">
        <v>-12.045707187544</v>
      </c>
      <c r="AC125" s="42">
        <v>3.9714924501919899</v>
      </c>
      <c r="AD125" s="42">
        <v>4.5771659860604199</v>
      </c>
      <c r="AE125" s="42">
        <v>8.7710095897864893</v>
      </c>
      <c r="AF125" s="42">
        <v>-11.7940625829381</v>
      </c>
      <c r="AG125" s="42">
        <v>4.4284302966624196</v>
      </c>
      <c r="AH125" s="42">
        <v>4.5414187703076303</v>
      </c>
    </row>
    <row r="126" spans="1:34" ht="16.5" customHeight="1">
      <c r="A126" s="54" t="s">
        <v>35</v>
      </c>
      <c r="B126" s="24" t="s">
        <v>36</v>
      </c>
      <c r="C126" s="42" t="e">
        <f>(#REF!/#REF!-1)*100</f>
        <v>#REF!</v>
      </c>
      <c r="D126" s="42">
        <v>-37.967236567476</v>
      </c>
      <c r="E126" s="42">
        <v>11.908028166827201</v>
      </c>
      <c r="F126" s="42">
        <v>11.493293259821099</v>
      </c>
      <c r="G126" s="42">
        <v>9.9364254431713306</v>
      </c>
      <c r="H126" s="42">
        <v>-40.491094263271002</v>
      </c>
      <c r="I126" s="42">
        <v>14.8555510707619</v>
      </c>
      <c r="J126" s="42">
        <v>11.5653326623586</v>
      </c>
      <c r="K126" s="42">
        <v>11.4706205849232</v>
      </c>
      <c r="L126" s="42">
        <v>-37.769589677801903</v>
      </c>
      <c r="M126" s="42">
        <v>12.237141292882001</v>
      </c>
      <c r="N126" s="42">
        <v>11.510049604134601</v>
      </c>
      <c r="O126" s="42">
        <v>7.7626765780337097</v>
      </c>
      <c r="P126" s="42">
        <v>-32.485125657209601</v>
      </c>
      <c r="Q126" s="42">
        <v>6.0794029416543003</v>
      </c>
      <c r="R126" s="42">
        <v>11.023507444914801</v>
      </c>
      <c r="S126" s="42">
        <v>9.3491878552990801</v>
      </c>
      <c r="T126" s="42">
        <v>-38.611274128767498</v>
      </c>
      <c r="U126" s="42">
        <v>12.759954014224499</v>
      </c>
      <c r="V126" s="42">
        <v>11.294923611176101</v>
      </c>
      <c r="W126" s="42">
        <v>7.7630159974846098</v>
      </c>
      <c r="X126" s="42">
        <v>-32.485952618944602</v>
      </c>
      <c r="Y126" s="42">
        <v>5.2799587261318699</v>
      </c>
      <c r="Z126" s="42">
        <v>11.9575120648009</v>
      </c>
      <c r="AA126" s="42">
        <v>8.8819062101811195</v>
      </c>
      <c r="AB126" s="42">
        <v>-36.653648115596603</v>
      </c>
      <c r="AC126" s="42">
        <v>10.2943642865736</v>
      </c>
      <c r="AD126" s="42">
        <v>11.494824281021801</v>
      </c>
      <c r="AE126" s="42">
        <v>9.9214736764576603</v>
      </c>
      <c r="AF126" s="42">
        <v>-36.776533685256801</v>
      </c>
      <c r="AG126" s="42">
        <v>10.7290245030399</v>
      </c>
      <c r="AH126" s="42">
        <v>11.4235948931896</v>
      </c>
    </row>
    <row r="127" spans="1:34" ht="16.5" customHeight="1">
      <c r="A127" s="54" t="s">
        <v>37</v>
      </c>
      <c r="B127" s="24" t="s">
        <v>38</v>
      </c>
      <c r="C127" s="42" t="e">
        <f>(#REF!/#REF!-1)*100</f>
        <v>#REF!</v>
      </c>
      <c r="D127" s="42">
        <v>1.88332304173802</v>
      </c>
      <c r="E127" s="42">
        <v>1.6333864300333201</v>
      </c>
      <c r="F127" s="42">
        <v>3.6334720938612701</v>
      </c>
      <c r="G127" s="42">
        <v>7.2176670112237504</v>
      </c>
      <c r="H127" s="42">
        <v>1.7242416439274399</v>
      </c>
      <c r="I127" s="42">
        <v>1.79586194542913</v>
      </c>
      <c r="J127" s="42">
        <v>3.6985206789188299</v>
      </c>
      <c r="K127" s="42">
        <v>6.0768240505257003</v>
      </c>
      <c r="L127" s="42">
        <v>2.36969408248742</v>
      </c>
      <c r="M127" s="42">
        <v>2.0843902805683898</v>
      </c>
      <c r="N127" s="42">
        <v>3.6484866548662298</v>
      </c>
      <c r="O127" s="42">
        <v>7.8665887203465301</v>
      </c>
      <c r="P127" s="42">
        <v>2.1336046323823501</v>
      </c>
      <c r="Q127" s="42">
        <v>1.36590755204404</v>
      </c>
      <c r="R127" s="42">
        <v>3.1977996841302101</v>
      </c>
      <c r="S127" s="42">
        <v>7.5426388378370604</v>
      </c>
      <c r="T127" s="42">
        <v>1.91557255398822</v>
      </c>
      <c r="U127" s="42">
        <v>1.61027499284832</v>
      </c>
      <c r="V127" s="42">
        <v>3.4482749070738699</v>
      </c>
      <c r="W127" s="42">
        <v>7.7313807416356202</v>
      </c>
      <c r="X127" s="42">
        <v>1.34065989593251</v>
      </c>
      <c r="Y127" s="42">
        <v>1.6055086978122599</v>
      </c>
      <c r="Z127" s="42">
        <v>4.0654933903052397</v>
      </c>
      <c r="AA127" s="42">
        <v>7.5612881118651201</v>
      </c>
      <c r="AB127" s="42">
        <v>1.7976520339637601</v>
      </c>
      <c r="AC127" s="42">
        <v>1.6317251053364701</v>
      </c>
      <c r="AD127" s="42">
        <v>3.6337026447178098</v>
      </c>
      <c r="AE127" s="42">
        <v>7.0498035276803002</v>
      </c>
      <c r="AF127" s="42">
        <v>2.0203402006423499</v>
      </c>
      <c r="AG127" s="42">
        <v>1.76839323886959</v>
      </c>
      <c r="AH127" s="42">
        <v>3.5849277305304499</v>
      </c>
    </row>
    <row r="128" spans="1:34" ht="16.5" customHeight="1">
      <c r="A128" s="54" t="s">
        <v>39</v>
      </c>
      <c r="B128" s="24" t="s">
        <v>40</v>
      </c>
      <c r="C128" s="42" t="e">
        <f>(#REF!/#REF!-1)*100</f>
        <v>#REF!</v>
      </c>
      <c r="D128" s="42">
        <v>0.44818030096973599</v>
      </c>
      <c r="E128" s="42">
        <v>3.7843122105506701</v>
      </c>
      <c r="F128" s="42">
        <v>6.0998862831817204</v>
      </c>
      <c r="G128" s="42">
        <v>10.5015466637619</v>
      </c>
      <c r="H128" s="42">
        <v>2.0045339808454101</v>
      </c>
      <c r="I128" s="42">
        <v>9.4227209788741302</v>
      </c>
      <c r="J128" s="42">
        <v>8.4405844833867096</v>
      </c>
      <c r="K128" s="42">
        <v>5.6967271545122404</v>
      </c>
      <c r="L128" s="42">
        <v>-2.8818288599875101</v>
      </c>
      <c r="M128" s="42">
        <v>2.34191409727458</v>
      </c>
      <c r="N128" s="42">
        <v>5.6780099710409502</v>
      </c>
      <c r="O128" s="42">
        <v>3.9136596594525601</v>
      </c>
      <c r="P128" s="42">
        <v>4.78540474003744</v>
      </c>
      <c r="Q128" s="42">
        <v>8.6240264379402891</v>
      </c>
      <c r="R128" s="42">
        <v>5.6532387306679901</v>
      </c>
      <c r="S128" s="42">
        <v>8.9030985440716499</v>
      </c>
      <c r="T128" s="42">
        <v>7.4901099096806396</v>
      </c>
      <c r="U128" s="42">
        <v>5.7013206798816896</v>
      </c>
      <c r="V128" s="42">
        <v>6.2010804236226003</v>
      </c>
      <c r="W128" s="42">
        <v>2.21576385028732</v>
      </c>
      <c r="X128" s="42">
        <v>13.8987746113614</v>
      </c>
      <c r="Y128" s="42">
        <v>11.515680666838101</v>
      </c>
      <c r="Z128" s="42">
        <v>8.3931715029816907</v>
      </c>
      <c r="AA128" s="42">
        <v>7.2146009703748497</v>
      </c>
      <c r="AB128" s="42">
        <v>3.0768412698027201</v>
      </c>
      <c r="AC128" s="42">
        <v>7.9361553294357696</v>
      </c>
      <c r="AD128" s="42">
        <v>8.13936900548482</v>
      </c>
      <c r="AE128" s="42">
        <v>6.3490185276158497</v>
      </c>
      <c r="AF128" s="42">
        <v>-0.34871593307040899</v>
      </c>
      <c r="AG128" s="42">
        <v>4.0462831951286997</v>
      </c>
      <c r="AH128" s="42">
        <v>6.0574845768274397</v>
      </c>
    </row>
    <row r="129" spans="1:34" ht="16.5" customHeight="1">
      <c r="A129" s="54" t="s">
        <v>41</v>
      </c>
      <c r="B129" s="24" t="s">
        <v>42</v>
      </c>
      <c r="C129" s="42" t="e">
        <f>(#REF!/#REF!-1)*100</f>
        <v>#REF!</v>
      </c>
      <c r="D129" s="42">
        <v>1.46241350477587</v>
      </c>
      <c r="E129" s="42">
        <v>1.9466670093976299</v>
      </c>
      <c r="F129" s="42">
        <v>4.1360739399233903</v>
      </c>
      <c r="G129" s="42">
        <v>1.7736927709606201</v>
      </c>
      <c r="H129" s="42">
        <v>-1.0636204876857101E-2</v>
      </c>
      <c r="I129" s="42">
        <v>0.91613860245540701</v>
      </c>
      <c r="J129" s="42">
        <v>4.0534042559305004</v>
      </c>
      <c r="K129" s="42">
        <v>4.0979214076538204</v>
      </c>
      <c r="L129" s="42">
        <v>2.3158702204270698</v>
      </c>
      <c r="M129" s="42">
        <v>2.4293456704288299</v>
      </c>
      <c r="N129" s="42">
        <v>3.4341070730410999</v>
      </c>
      <c r="O129" s="42">
        <v>3.8910562577576302</v>
      </c>
      <c r="P129" s="42">
        <v>2.2388913521989902</v>
      </c>
      <c r="Q129" s="42">
        <v>2.4993137626283302</v>
      </c>
      <c r="R129" s="42">
        <v>5.3970955515830301</v>
      </c>
      <c r="S129" s="42">
        <v>2.7326653830904899</v>
      </c>
      <c r="T129" s="42">
        <v>1.70093178052073</v>
      </c>
      <c r="U129" s="42">
        <v>1.6154502182216901</v>
      </c>
      <c r="V129" s="42">
        <v>4.0041532053879196</v>
      </c>
      <c r="W129" s="42">
        <v>3.8909275307870801</v>
      </c>
      <c r="X129" s="42">
        <v>2.2372498138197399</v>
      </c>
      <c r="Y129" s="42">
        <v>2.4994409224186902</v>
      </c>
      <c r="Z129" s="42">
        <v>11.656766077058499</v>
      </c>
      <c r="AA129" s="42">
        <v>3.2801538909463801</v>
      </c>
      <c r="AB129" s="42">
        <v>3.0223604481942199</v>
      </c>
      <c r="AC129" s="42">
        <v>2.02981787320426</v>
      </c>
      <c r="AD129" s="42">
        <v>6.4092922109554102</v>
      </c>
      <c r="AE129" s="42">
        <v>3.7534295657213801</v>
      </c>
      <c r="AF129" s="42">
        <v>2.07845116359751</v>
      </c>
      <c r="AG129" s="42">
        <v>2.2452096781407</v>
      </c>
      <c r="AH129" s="42">
        <v>3.8243217175350601</v>
      </c>
    </row>
    <row r="130" spans="1:34" ht="16.5" customHeight="1">
      <c r="A130" s="54" t="s">
        <v>43</v>
      </c>
      <c r="B130" s="24" t="s">
        <v>44</v>
      </c>
      <c r="C130" s="42" t="e">
        <f>(#REF!/#REF!-1)*100</f>
        <v>#REF!</v>
      </c>
      <c r="D130" s="42">
        <v>1.19212574374854</v>
      </c>
      <c r="E130" s="42">
        <v>2.0286862654776998</v>
      </c>
      <c r="F130" s="42">
        <v>3.7130352431033602</v>
      </c>
      <c r="G130" s="42">
        <v>6.2535804417960001</v>
      </c>
      <c r="H130" s="42">
        <v>1.12351948890688</v>
      </c>
      <c r="I130" s="42">
        <v>2.222607429165</v>
      </c>
      <c r="J130" s="42">
        <v>3.6867337849389998</v>
      </c>
      <c r="K130" s="42">
        <v>5.1210665265133599</v>
      </c>
      <c r="L130" s="42">
        <v>1.6538770731382699</v>
      </c>
      <c r="M130" s="42">
        <v>2.5576679839737899</v>
      </c>
      <c r="N130" s="42">
        <v>3.84316346057398</v>
      </c>
      <c r="O130" s="42">
        <v>6.8970558673185698</v>
      </c>
      <c r="P130" s="42">
        <v>1.5394167773501699</v>
      </c>
      <c r="Q130" s="42">
        <v>1.7215574585219799</v>
      </c>
      <c r="R130" s="42">
        <v>3.4846615018079299</v>
      </c>
      <c r="S130" s="42">
        <v>6.5720223309695003</v>
      </c>
      <c r="T130" s="42">
        <v>1.31505504130858</v>
      </c>
      <c r="U130" s="42">
        <v>2.0098628641674701</v>
      </c>
      <c r="V130" s="42">
        <v>3.5705166227827601</v>
      </c>
      <c r="W130" s="42">
        <v>6.77318685835069</v>
      </c>
      <c r="X130" s="42">
        <v>0.824518345638237</v>
      </c>
      <c r="Y130" s="42">
        <v>1.98884762875067</v>
      </c>
      <c r="Z130" s="42">
        <v>4.0941702512315796</v>
      </c>
      <c r="AA130" s="42">
        <v>6.52649583029394</v>
      </c>
      <c r="AB130" s="42">
        <v>1.22014866599058</v>
      </c>
      <c r="AC130" s="42">
        <v>2.0334994522596102</v>
      </c>
      <c r="AD130" s="42">
        <v>3.7100500425562002</v>
      </c>
      <c r="AE130" s="42">
        <v>5.6071713079419698</v>
      </c>
      <c r="AF130" s="42">
        <v>1.5223977858211299</v>
      </c>
      <c r="AG130" s="42">
        <v>2.3709960875425602</v>
      </c>
      <c r="AH130" s="42">
        <v>3.7788171672536599</v>
      </c>
    </row>
    <row r="131" spans="1:34" ht="16.5" customHeight="1">
      <c r="A131" s="54" t="s">
        <v>45</v>
      </c>
      <c r="B131" s="24" t="s">
        <v>46</v>
      </c>
      <c r="C131" s="42" t="e">
        <f>(#REF!/#REF!-1)*100</f>
        <v>#REF!</v>
      </c>
      <c r="D131" s="42">
        <v>-0.44329786438406199</v>
      </c>
      <c r="E131" s="42">
        <v>1.9625675458032601</v>
      </c>
      <c r="F131" s="42">
        <v>4.4134303889359296</v>
      </c>
      <c r="G131" s="42">
        <v>6.9042963505505002</v>
      </c>
      <c r="H131" s="42">
        <v>1.50052333544592</v>
      </c>
      <c r="I131" s="42">
        <v>2.13067549829755</v>
      </c>
      <c r="J131" s="42">
        <v>4.47960885196796</v>
      </c>
      <c r="K131" s="42">
        <v>5.8466979614340699</v>
      </c>
      <c r="L131" s="42">
        <v>2.8964395854915099</v>
      </c>
      <c r="M131" s="42">
        <v>2.4190244526173701</v>
      </c>
      <c r="N131" s="42">
        <v>4.4287950546077601</v>
      </c>
      <c r="O131" s="42">
        <v>9.1250300462303304</v>
      </c>
      <c r="P131" s="42">
        <v>-0.93923670866212805</v>
      </c>
      <c r="Q131" s="42">
        <v>1.70012064268412</v>
      </c>
      <c r="R131" s="42">
        <v>3.9752204341643198</v>
      </c>
      <c r="S131" s="42">
        <v>7.9110112768311804</v>
      </c>
      <c r="T131" s="42">
        <v>0.96994694998291398</v>
      </c>
      <c r="U131" s="42">
        <v>1.9435425064629399</v>
      </c>
      <c r="V131" s="42">
        <v>4.2242395456756103</v>
      </c>
      <c r="W131" s="42">
        <v>9.0896519387977399</v>
      </c>
      <c r="X131" s="42">
        <v>-1.9152149274874</v>
      </c>
      <c r="Y131" s="42">
        <v>1.95489944520522</v>
      </c>
      <c r="Z131" s="42">
        <v>4.8431277290419601</v>
      </c>
      <c r="AA131" s="42">
        <v>8.5067027630225507</v>
      </c>
      <c r="AB131" s="42">
        <v>0.50179434329149497</v>
      </c>
      <c r="AC131" s="42">
        <v>1.9733083892002501</v>
      </c>
      <c r="AD131" s="42">
        <v>4.4142311405158896</v>
      </c>
      <c r="AE131" s="42">
        <v>6.4366285132709402</v>
      </c>
      <c r="AF131" s="42">
        <v>2.1873193157732902</v>
      </c>
      <c r="AG131" s="42">
        <v>2.2957970648882702</v>
      </c>
      <c r="AH131" s="42">
        <v>4.40319325643501</v>
      </c>
    </row>
    <row r="132" spans="1:34" ht="24.95" customHeight="1">
      <c r="A132" s="54" t="s">
        <v>47</v>
      </c>
      <c r="B132" s="24" t="s">
        <v>48</v>
      </c>
      <c r="C132" s="42" t="e">
        <f>(#REF!/#REF!-1)*100</f>
        <v>#REF!</v>
      </c>
      <c r="D132" s="42">
        <v>1.2268586172959499</v>
      </c>
      <c r="E132" s="42">
        <v>8.4207041769387896</v>
      </c>
      <c r="F132" s="42">
        <v>4.0491593441535496</v>
      </c>
      <c r="G132" s="42">
        <v>5.1153722279233103</v>
      </c>
      <c r="H132" s="42">
        <v>11.329617688706101</v>
      </c>
      <c r="I132" s="42">
        <v>-1.41808154237438</v>
      </c>
      <c r="J132" s="42">
        <v>4.0491593441536198</v>
      </c>
      <c r="K132" s="42">
        <v>5.1153722279232001</v>
      </c>
      <c r="L132" s="42">
        <v>6.1581248406935103</v>
      </c>
      <c r="M132" s="42">
        <v>3.3843364262175202</v>
      </c>
      <c r="N132" s="42">
        <v>4.0491593441538596</v>
      </c>
      <c r="O132" s="42">
        <v>5.1153722279223999</v>
      </c>
      <c r="P132" s="42">
        <v>6.1581248406942901</v>
      </c>
      <c r="Q132" s="42">
        <v>3.3843364262170699</v>
      </c>
      <c r="R132" s="42">
        <v>4.0491593441536002</v>
      </c>
      <c r="S132" s="42">
        <v>5.1153722279230003</v>
      </c>
      <c r="T132" s="42">
        <v>6.1581248406934002</v>
      </c>
      <c r="U132" s="42">
        <v>3.3843364262178</v>
      </c>
      <c r="V132" s="42">
        <v>4.0491593441531704</v>
      </c>
      <c r="W132" s="42">
        <v>5.1153722279231504</v>
      </c>
      <c r="X132" s="42">
        <v>6.1581248406929801</v>
      </c>
      <c r="Y132" s="42">
        <v>3.3843364262183799</v>
      </c>
      <c r="Z132" s="42">
        <v>4.0491593441536899</v>
      </c>
      <c r="AA132" s="42">
        <v>5.1153722279229799</v>
      </c>
      <c r="AB132" s="42">
        <v>6.1581248406930502</v>
      </c>
      <c r="AC132" s="42">
        <v>3.38433642621807</v>
      </c>
      <c r="AD132" s="42">
        <v>4.0491593441536597</v>
      </c>
      <c r="AE132" s="42">
        <v>5.11537222792309</v>
      </c>
      <c r="AF132" s="42">
        <v>6.15812484069356</v>
      </c>
      <c r="AG132" s="42">
        <v>3.3843364262173798</v>
      </c>
      <c r="AH132" s="42">
        <v>4.0491593441537699</v>
      </c>
    </row>
    <row r="133" spans="1:34" ht="16.5" customHeight="1">
      <c r="A133" s="61" t="s">
        <v>49</v>
      </c>
      <c r="B133" s="24" t="s">
        <v>50</v>
      </c>
      <c r="C133" s="42" t="e">
        <f>(#REF!/#REF!-1)*100</f>
        <v>#REF!</v>
      </c>
      <c r="D133" s="42">
        <v>3.8645043238453698</v>
      </c>
      <c r="E133" s="42">
        <v>3.8243965459078701</v>
      </c>
      <c r="F133" s="42">
        <v>4.1037801585323699</v>
      </c>
      <c r="G133" s="42">
        <v>5.9126825826375704</v>
      </c>
      <c r="H133" s="42">
        <v>2.54507511858451</v>
      </c>
      <c r="I133" s="42">
        <v>3.9896094988775901</v>
      </c>
      <c r="J133" s="42">
        <v>4.1687920582797799</v>
      </c>
      <c r="K133" s="42">
        <v>6.4172822103686604</v>
      </c>
      <c r="L133" s="42">
        <v>2.66085336918955</v>
      </c>
      <c r="M133" s="42">
        <v>4.2940308329815</v>
      </c>
      <c r="N133" s="42">
        <v>4.1187353263535798</v>
      </c>
      <c r="O133" s="42">
        <v>6.0684332333571298</v>
      </c>
      <c r="P133" s="42">
        <v>4.1123403568426697</v>
      </c>
      <c r="Q133" s="42">
        <v>3.5523904728370201</v>
      </c>
      <c r="R133" s="42">
        <v>3.665894396668</v>
      </c>
      <c r="S133" s="42">
        <v>6.1043354800224003</v>
      </c>
      <c r="T133" s="42">
        <v>3.2122153218048899</v>
      </c>
      <c r="U133" s="42">
        <v>3.8015392331425502</v>
      </c>
      <c r="V133" s="42">
        <v>3.9175803650047398</v>
      </c>
      <c r="W133" s="42">
        <v>5.7073618751119399</v>
      </c>
      <c r="X133" s="42">
        <v>3.3594699419665401</v>
      </c>
      <c r="Y133" s="42">
        <v>3.7971075415955</v>
      </c>
      <c r="Z133" s="42">
        <v>4.5366010571589204</v>
      </c>
      <c r="AA133" s="42">
        <v>5.8054045938327903</v>
      </c>
      <c r="AB133" s="42">
        <v>3.3753454460780699</v>
      </c>
      <c r="AC133" s="42">
        <v>3.8235355294326001</v>
      </c>
      <c r="AD133" s="42">
        <v>4.1037801585319702</v>
      </c>
      <c r="AE133" s="42">
        <v>5.9774376058972596</v>
      </c>
      <c r="AF133" s="42">
        <v>3.2014228497295298</v>
      </c>
      <c r="AG133" s="42">
        <v>3.91914158405076</v>
      </c>
      <c r="AH133" s="42">
        <v>4.0765156534209304</v>
      </c>
    </row>
    <row r="134" spans="1:34" ht="32.1" customHeight="1">
      <c r="A134" s="61" t="s">
        <v>51</v>
      </c>
      <c r="B134" s="62" t="s">
        <v>61</v>
      </c>
      <c r="C134" s="45" t="e">
        <f>(#REF!/#REF!-1)*100</f>
        <v>#REF!</v>
      </c>
      <c r="D134" s="45">
        <v>6.1621464929588798</v>
      </c>
      <c r="E134" s="45">
        <v>6.4894540705549897</v>
      </c>
      <c r="F134" s="42">
        <v>6.9535875911162197</v>
      </c>
      <c r="G134" s="45">
        <v>6.7561485999147397</v>
      </c>
      <c r="H134" s="45">
        <v>4.8678785213002804</v>
      </c>
      <c r="I134" s="45">
        <v>6.6602785774560997</v>
      </c>
      <c r="J134" s="42">
        <v>7.0203791706683303</v>
      </c>
      <c r="K134" s="45">
        <v>6.7901238881005899</v>
      </c>
      <c r="L134" s="45">
        <v>3.8207174511902799</v>
      </c>
      <c r="M134" s="45">
        <v>6.9625222639209596</v>
      </c>
      <c r="N134" s="42">
        <v>6.9689521518370201</v>
      </c>
      <c r="O134" s="45">
        <v>6.8374651363998504</v>
      </c>
      <c r="P134" s="45">
        <v>6.3927651065954496</v>
      </c>
      <c r="Q134" s="45">
        <v>6.2099043935798699</v>
      </c>
      <c r="R134" s="42">
        <v>6.5037148476373199</v>
      </c>
      <c r="S134" s="45">
        <v>6.8396253121352402</v>
      </c>
      <c r="T134" s="45">
        <v>5.3838399509888104</v>
      </c>
      <c r="U134" s="45">
        <v>6.4659954048834001</v>
      </c>
      <c r="V134" s="42">
        <v>6.7622906382472001</v>
      </c>
      <c r="W134" s="45">
        <v>6.6424336153992902</v>
      </c>
      <c r="X134" s="45">
        <v>5.57736476460133</v>
      </c>
      <c r="Y134" s="45">
        <v>6.4627316964236003</v>
      </c>
      <c r="Z134" s="42">
        <v>7.39825682235844</v>
      </c>
      <c r="AA134" s="45">
        <v>6.6290561171220999</v>
      </c>
      <c r="AB134" s="45">
        <v>5.6975224149118198</v>
      </c>
      <c r="AC134" s="45">
        <v>6.4894540705549204</v>
      </c>
      <c r="AD134" s="42">
        <v>6.9535875911162401</v>
      </c>
      <c r="AE134" s="45">
        <v>6.6900538015147699</v>
      </c>
      <c r="AF134" s="45">
        <v>5.1997879325370597</v>
      </c>
      <c r="AG134" s="45">
        <v>6.5950947337379198</v>
      </c>
      <c r="AH134" s="42">
        <v>6.9120295099344604</v>
      </c>
    </row>
    <row r="135" spans="1:34" ht="36" customHeight="1">
      <c r="A135" s="63" t="s">
        <v>53</v>
      </c>
      <c r="B135" s="64" t="s">
        <v>54</v>
      </c>
      <c r="C135" s="65" t="e">
        <f>(#REF!/#REF!-1)*100</f>
        <v>#REF!</v>
      </c>
      <c r="D135" s="65">
        <v>3.0238743265332801</v>
      </c>
      <c r="E135" s="65">
        <v>3.1848202905332901</v>
      </c>
      <c r="F135" s="42">
        <v>3.81600894122034</v>
      </c>
      <c r="G135" s="65">
        <v>5.97958508053933</v>
      </c>
      <c r="H135" s="65">
        <v>1.7678663683121401</v>
      </c>
      <c r="I135" s="65">
        <v>3.3503436862500702</v>
      </c>
      <c r="J135" s="42">
        <v>3.8808411303605101</v>
      </c>
      <c r="K135" s="65">
        <v>6.0133132263386502</v>
      </c>
      <c r="L135" s="65">
        <v>0.751660554370437</v>
      </c>
      <c r="M135" s="65">
        <v>3.6432079960919901</v>
      </c>
      <c r="N135" s="42">
        <v>3.8309227688822798</v>
      </c>
      <c r="O135" s="65">
        <v>6.06031010584163</v>
      </c>
      <c r="P135" s="65">
        <v>3.2476755951917702</v>
      </c>
      <c r="Q135" s="65">
        <v>2.9139457383746201</v>
      </c>
      <c r="R135" s="42">
        <v>3.3793336149283699</v>
      </c>
      <c r="S135" s="65">
        <v>6.0624545680691799</v>
      </c>
      <c r="T135" s="65">
        <v>2.26857539921961</v>
      </c>
      <c r="U135" s="65">
        <v>3.1620896058591099</v>
      </c>
      <c r="V135" s="42">
        <v>3.6303238546626901</v>
      </c>
      <c r="W135" s="65">
        <v>5.8666972793742103</v>
      </c>
      <c r="X135" s="65">
        <v>2.4563794022032002</v>
      </c>
      <c r="Y135" s="65">
        <v>3.1589271784253601</v>
      </c>
      <c r="Z135" s="42">
        <v>4.2476334049367201</v>
      </c>
      <c r="AA135" s="65">
        <v>5.85341709143652</v>
      </c>
      <c r="AB135" s="65">
        <v>2.5729850575512598</v>
      </c>
      <c r="AC135" s="65">
        <v>3.1848202905329099</v>
      </c>
      <c r="AD135" s="42">
        <v>3.8160089412201401</v>
      </c>
      <c r="AE135" s="65">
        <v>5.9215848820535202</v>
      </c>
      <c r="AF135" s="65">
        <v>1.76512194871752</v>
      </c>
      <c r="AG135" s="65">
        <v>3.3803430718683201</v>
      </c>
      <c r="AH135" s="42">
        <v>3.7859562331127998</v>
      </c>
    </row>
    <row r="136" spans="1:34" ht="20.100000000000001" customHeight="1">
      <c r="A136" s="94" t="s">
        <v>68</v>
      </c>
      <c r="B136" s="95"/>
      <c r="C136" s="66" t="e">
        <f>(#REF!/#REF!-1)*100</f>
        <v>#REF!</v>
      </c>
      <c r="D136" s="67">
        <v>-1.53363503046136</v>
      </c>
      <c r="E136" s="67">
        <v>3.8831134953920299</v>
      </c>
      <c r="F136" s="67">
        <v>5.0865048983435699</v>
      </c>
      <c r="G136" s="67">
        <v>7.8928413269904896</v>
      </c>
      <c r="H136" s="67">
        <v>-3.7847010537353398</v>
      </c>
      <c r="I136" s="67">
        <v>3.3555440433020101</v>
      </c>
      <c r="J136" s="67">
        <v>4.4821863004709499</v>
      </c>
      <c r="K136" s="67">
        <v>5.13041544237967</v>
      </c>
      <c r="L136" s="67">
        <v>-3.7718702343713</v>
      </c>
      <c r="M136" s="67">
        <v>4.0548019624653699</v>
      </c>
      <c r="N136" s="67">
        <v>6.4370122418165199</v>
      </c>
      <c r="O136" s="67">
        <v>6.6977313048139697</v>
      </c>
      <c r="P136" s="67">
        <v>-1.22482980031255</v>
      </c>
      <c r="Q136" s="67">
        <v>3.5611049659880001</v>
      </c>
      <c r="R136" s="67">
        <v>5.71270478050325</v>
      </c>
      <c r="S136" s="67">
        <v>6.6694784693772702</v>
      </c>
      <c r="T136" s="67">
        <v>-1.8461982606987899</v>
      </c>
      <c r="U136" s="67">
        <v>3.83601097040538</v>
      </c>
      <c r="V136" s="67">
        <v>4.9223123371954403</v>
      </c>
      <c r="W136" s="67">
        <v>8.3347960049308796</v>
      </c>
      <c r="X136" s="67">
        <v>0.904847106397622</v>
      </c>
      <c r="Y136" s="67">
        <v>3.8634835864916699</v>
      </c>
      <c r="Z136" s="67">
        <v>5.1604598077019199</v>
      </c>
      <c r="AA136" s="67">
        <v>6.4957081215641903</v>
      </c>
      <c r="AB136" s="67">
        <v>0.76158473904153201</v>
      </c>
      <c r="AC136" s="67">
        <v>3.8030751870522099</v>
      </c>
      <c r="AD136" s="67">
        <v>4.6016517349583497</v>
      </c>
      <c r="AE136" s="67">
        <v>6.3858868660635597</v>
      </c>
      <c r="AF136" s="67">
        <v>-2.4232964047120702</v>
      </c>
      <c r="AG136" s="67">
        <v>3.8307885377082602</v>
      </c>
      <c r="AH136" s="67">
        <v>5.48999812224009</v>
      </c>
    </row>
    <row r="137" spans="1:34" ht="15" customHeight="1" thickBot="1">
      <c r="A137" s="96" t="s">
        <v>69</v>
      </c>
      <c r="B137" s="97"/>
      <c r="C137" s="68" t="e">
        <f>(#REF!/#REF!-1)*100</f>
        <v>#REF!</v>
      </c>
      <c r="D137" s="68">
        <v>2.8176066071350401E-2</v>
      </c>
      <c r="E137" s="68">
        <v>4.3389335133414297</v>
      </c>
      <c r="F137" s="68">
        <v>5.4136893809290996</v>
      </c>
      <c r="G137" s="68">
        <v>8.0005202056610205</v>
      </c>
      <c r="H137" s="68">
        <v>-2.0310929394787101</v>
      </c>
      <c r="I137" s="68">
        <v>3.7700741494185501</v>
      </c>
      <c r="J137" s="68">
        <v>4.8168383155061196</v>
      </c>
      <c r="K137" s="68">
        <v>5.5875263072186199</v>
      </c>
      <c r="L137" s="68">
        <v>-5.6937606479549299</v>
      </c>
      <c r="M137" s="68">
        <v>4.5837983247110996</v>
      </c>
      <c r="N137" s="68">
        <v>6.7449446640119897</v>
      </c>
      <c r="O137" s="68">
        <v>6.9337907762083697</v>
      </c>
      <c r="P137" s="68">
        <v>-0.71196792176161405</v>
      </c>
      <c r="Q137" s="68">
        <v>3.7264434270701998</v>
      </c>
      <c r="R137" s="68">
        <v>6.1738179980292296</v>
      </c>
      <c r="S137" s="68">
        <v>6.8944881869654502</v>
      </c>
      <c r="T137" s="68">
        <v>-0.83566943063703203</v>
      </c>
      <c r="U137" s="68">
        <v>4.0574007373831398</v>
      </c>
      <c r="V137" s="68">
        <v>5.3553495512609102</v>
      </c>
      <c r="W137" s="68">
        <v>8.4167244817157503</v>
      </c>
      <c r="X137" s="68">
        <v>1.3912439728413999</v>
      </c>
      <c r="Y137" s="68">
        <v>4.3414714105499002</v>
      </c>
      <c r="Z137" s="68">
        <v>5.4675260204536196</v>
      </c>
      <c r="AA137" s="68">
        <v>6.7285817039267801</v>
      </c>
      <c r="AB137" s="68">
        <v>2.0047798232968299</v>
      </c>
      <c r="AC137" s="68">
        <v>4.2420565573893603</v>
      </c>
      <c r="AD137" s="68">
        <v>4.9279083269848902</v>
      </c>
      <c r="AE137" s="68">
        <v>6.6570554220119398</v>
      </c>
      <c r="AF137" s="68">
        <v>-2.3696206210214998</v>
      </c>
      <c r="AG137" s="68">
        <v>4.2469546022808196</v>
      </c>
      <c r="AH137" s="68">
        <v>5.8375008525090699</v>
      </c>
    </row>
    <row r="138" spans="1:34" ht="16.5" customHeight="1">
      <c r="A138" s="85" t="s">
        <v>58</v>
      </c>
      <c r="B138" s="85"/>
      <c r="M138" s="110">
        <v>44685</v>
      </c>
      <c r="N138" s="110"/>
    </row>
    <row r="139" spans="1:34" ht="16.5" customHeight="1">
      <c r="A139" s="51"/>
      <c r="B139" s="51"/>
    </row>
    <row r="141" spans="1:34" ht="16.5" customHeight="1">
      <c r="A141" s="52" t="s">
        <v>70</v>
      </c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</row>
    <row r="142" spans="1:34" ht="16.5" customHeight="1">
      <c r="A142" s="104"/>
      <c r="B142" s="108" t="s">
        <v>71</v>
      </c>
      <c r="C142" s="79" t="s">
        <v>3</v>
      </c>
      <c r="D142" s="80"/>
      <c r="E142" s="80"/>
      <c r="F142" s="80"/>
      <c r="G142" s="79" t="s">
        <v>4</v>
      </c>
      <c r="H142" s="80"/>
      <c r="I142" s="80"/>
      <c r="J142" s="80"/>
      <c r="K142" s="79" t="s">
        <v>5</v>
      </c>
      <c r="L142" s="80"/>
      <c r="M142" s="80"/>
      <c r="N142" s="81"/>
      <c r="O142" s="79" t="s">
        <v>6</v>
      </c>
      <c r="P142" s="80"/>
      <c r="Q142" s="80"/>
      <c r="R142" s="80"/>
      <c r="S142" s="79" t="s">
        <v>7</v>
      </c>
      <c r="T142" s="80"/>
      <c r="U142" s="80"/>
      <c r="V142" s="80"/>
      <c r="W142" s="79" t="s">
        <v>8</v>
      </c>
      <c r="X142" s="80"/>
      <c r="Y142" s="80"/>
      <c r="Z142" s="81"/>
      <c r="AA142" s="79" t="s">
        <v>9</v>
      </c>
      <c r="AB142" s="80"/>
      <c r="AC142" s="80"/>
      <c r="AD142" s="81"/>
      <c r="AE142" s="91" t="s">
        <v>10</v>
      </c>
      <c r="AF142" s="92"/>
      <c r="AG142" s="92"/>
      <c r="AH142" s="93"/>
    </row>
    <row r="143" spans="1:34" ht="16.5" customHeight="1">
      <c r="A143" s="104"/>
      <c r="B143" s="109"/>
      <c r="C143" s="7" t="s">
        <v>11</v>
      </c>
      <c r="D143" s="8" t="s">
        <v>12</v>
      </c>
      <c r="E143" s="8" t="s">
        <v>13</v>
      </c>
      <c r="F143" s="3" t="s">
        <v>14</v>
      </c>
      <c r="G143" s="7" t="s">
        <v>11</v>
      </c>
      <c r="H143" s="8" t="s">
        <v>12</v>
      </c>
      <c r="I143" s="8" t="s">
        <v>13</v>
      </c>
      <c r="J143" s="3" t="s">
        <v>14</v>
      </c>
      <c r="K143" s="7" t="s">
        <v>11</v>
      </c>
      <c r="L143" s="8" t="s">
        <v>12</v>
      </c>
      <c r="M143" s="8" t="s">
        <v>13</v>
      </c>
      <c r="N143" s="3" t="s">
        <v>14</v>
      </c>
      <c r="O143" s="7" t="s">
        <v>11</v>
      </c>
      <c r="P143" s="8" t="s">
        <v>12</v>
      </c>
      <c r="Q143" s="8" t="s">
        <v>13</v>
      </c>
      <c r="R143" s="3" t="s">
        <v>14</v>
      </c>
      <c r="S143" s="7" t="s">
        <v>11</v>
      </c>
      <c r="T143" s="8" t="s">
        <v>12</v>
      </c>
      <c r="U143" s="8" t="s">
        <v>13</v>
      </c>
      <c r="V143" s="3" t="s">
        <v>14</v>
      </c>
      <c r="W143" s="8" t="s">
        <v>11</v>
      </c>
      <c r="X143" s="8" t="s">
        <v>12</v>
      </c>
      <c r="Y143" s="8" t="s">
        <v>13</v>
      </c>
      <c r="Z143" s="3" t="s">
        <v>14</v>
      </c>
      <c r="AA143" s="8" t="s">
        <v>11</v>
      </c>
      <c r="AB143" s="8" t="s">
        <v>12</v>
      </c>
      <c r="AC143" s="8" t="s">
        <v>13</v>
      </c>
      <c r="AD143" s="3" t="s">
        <v>14</v>
      </c>
      <c r="AE143" s="8" t="s">
        <v>11</v>
      </c>
      <c r="AF143" s="8" t="s">
        <v>12</v>
      </c>
      <c r="AG143" s="8" t="s">
        <v>13</v>
      </c>
      <c r="AH143" s="60" t="s">
        <v>14</v>
      </c>
    </row>
    <row r="144" spans="1:34" ht="16.5" customHeight="1">
      <c r="A144" s="104"/>
      <c r="B144" s="109"/>
      <c r="C144" s="7" t="s">
        <v>15</v>
      </c>
      <c r="D144" s="7" t="s">
        <v>16</v>
      </c>
      <c r="E144" s="7" t="s">
        <v>17</v>
      </c>
      <c r="F144" s="7" t="s">
        <v>18</v>
      </c>
      <c r="G144" s="7" t="s">
        <v>15</v>
      </c>
      <c r="H144" s="7" t="s">
        <v>16</v>
      </c>
      <c r="I144" s="7" t="s">
        <v>17</v>
      </c>
      <c r="J144" s="7" t="s">
        <v>18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15</v>
      </c>
      <c r="P144" s="7" t="s">
        <v>16</v>
      </c>
      <c r="Q144" s="7" t="s">
        <v>17</v>
      </c>
      <c r="R144" s="7" t="s">
        <v>18</v>
      </c>
      <c r="S144" s="7" t="s">
        <v>15</v>
      </c>
      <c r="T144" s="7" t="s">
        <v>16</v>
      </c>
      <c r="U144" s="7" t="s">
        <v>17</v>
      </c>
      <c r="V144" s="7" t="s">
        <v>18</v>
      </c>
      <c r="W144" s="7" t="s">
        <v>15</v>
      </c>
      <c r="X144" s="7" t="s">
        <v>16</v>
      </c>
      <c r="Y144" s="7" t="s">
        <v>17</v>
      </c>
      <c r="Z144" s="7" t="s">
        <v>18</v>
      </c>
      <c r="AA144" s="7" t="s">
        <v>15</v>
      </c>
      <c r="AB144" s="7" t="s">
        <v>16</v>
      </c>
      <c r="AC144" s="7" t="s">
        <v>17</v>
      </c>
      <c r="AD144" s="7" t="s">
        <v>18</v>
      </c>
      <c r="AE144" s="7" t="s">
        <v>15</v>
      </c>
      <c r="AF144" s="7" t="s">
        <v>16</v>
      </c>
      <c r="AG144" s="7" t="s">
        <v>17</v>
      </c>
      <c r="AH144" s="7" t="s">
        <v>18</v>
      </c>
    </row>
    <row r="145" spans="2:34" ht="16.5" customHeight="1">
      <c r="B145" s="69" t="s">
        <v>72</v>
      </c>
      <c r="C145" s="49" t="e">
        <f>C25</f>
        <v>#REF!</v>
      </c>
      <c r="D145" s="49">
        <v>542082.35018292302</v>
      </c>
      <c r="E145" s="49">
        <v>578285.79894331202</v>
      </c>
      <c r="F145" s="49">
        <v>645867.13229717396</v>
      </c>
      <c r="G145" s="49">
        <v>444545.75421669101</v>
      </c>
      <c r="H145" s="49">
        <v>457156.48423397698</v>
      </c>
      <c r="I145" s="49">
        <v>489312.94841945899</v>
      </c>
      <c r="J145" s="49">
        <v>544815.41155328904</v>
      </c>
      <c r="K145" s="49">
        <v>1237850.4830462099</v>
      </c>
      <c r="L145" s="49">
        <v>1251555.93755562</v>
      </c>
      <c r="M145" s="49">
        <v>1342997.4910313</v>
      </c>
      <c r="N145" s="49">
        <v>1516411.17619714</v>
      </c>
      <c r="O145" s="49">
        <v>296322.74788939802</v>
      </c>
      <c r="P145" s="49">
        <v>307212.34334611899</v>
      </c>
      <c r="Q145" s="49">
        <v>325982.966787468</v>
      </c>
      <c r="R145" s="49">
        <v>364929.19075597002</v>
      </c>
      <c r="S145" s="49">
        <v>472855.81153955997</v>
      </c>
      <c r="T145" s="49">
        <v>485276.06682339002</v>
      </c>
      <c r="U145" s="49">
        <v>518083.30589043302</v>
      </c>
      <c r="V145" s="49">
        <v>579547.87044034398</v>
      </c>
      <c r="W145" s="49">
        <v>132979.31268033799</v>
      </c>
      <c r="X145" s="49">
        <v>142357.763893308</v>
      </c>
      <c r="Y145" s="49">
        <v>150100.33701318401</v>
      </c>
      <c r="Z145" s="49">
        <v>167408.48018145299</v>
      </c>
      <c r="AA145" s="49">
        <v>229431.52440851799</v>
      </c>
      <c r="AB145" s="49">
        <v>242883.60841199601</v>
      </c>
      <c r="AC145" s="49">
        <v>257735.16284832099</v>
      </c>
      <c r="AD145" s="49">
        <v>286562.29651052901</v>
      </c>
      <c r="AE145" s="49">
        <v>3342480.95015564</v>
      </c>
      <c r="AF145" s="49">
        <v>3428524.5544473301</v>
      </c>
      <c r="AG145" s="49">
        <v>3662498.0109334802</v>
      </c>
      <c r="AH145" s="49">
        <v>4105541.5579359001</v>
      </c>
    </row>
    <row r="146" spans="2:34" ht="16.5" customHeight="1">
      <c r="B146" s="70" t="s">
        <v>73</v>
      </c>
      <c r="C146" s="49" t="e">
        <f>SUM(C7:C8)</f>
        <v>#REF!</v>
      </c>
      <c r="D146" s="49">
        <v>190186.078449892</v>
      </c>
      <c r="E146" s="49">
        <v>201000.08050330801</v>
      </c>
      <c r="F146" s="49">
        <v>216887.243072179</v>
      </c>
      <c r="G146" s="49">
        <v>167625.66052480601</v>
      </c>
      <c r="H146" s="49">
        <v>165839.70046279801</v>
      </c>
      <c r="I146" s="49">
        <v>175134.033467904</v>
      </c>
      <c r="J146" s="49">
        <v>187926.607406864</v>
      </c>
      <c r="K146" s="49">
        <v>147824.15764721599</v>
      </c>
      <c r="L146" s="49">
        <v>157395.376871958</v>
      </c>
      <c r="M146" s="49">
        <v>166840.93242528301</v>
      </c>
      <c r="N146" s="49">
        <v>180138.94957960999</v>
      </c>
      <c r="O146" s="49">
        <v>84023.190025438598</v>
      </c>
      <c r="P146" s="49">
        <v>86198.672861041705</v>
      </c>
      <c r="Q146" s="49">
        <v>90542.101027244396</v>
      </c>
      <c r="R146" s="49">
        <v>97905.540184982907</v>
      </c>
      <c r="S146" s="49">
        <v>148462.99530364899</v>
      </c>
      <c r="T146" s="49">
        <v>152000.47316957399</v>
      </c>
      <c r="U146" s="49">
        <v>161263.455256744</v>
      </c>
      <c r="V146" s="49">
        <v>174268.25410828899</v>
      </c>
      <c r="W146" s="49">
        <v>44771.384200468798</v>
      </c>
      <c r="X146" s="49">
        <v>46179.743022427901</v>
      </c>
      <c r="Y146" s="49">
        <v>48648.2224361833</v>
      </c>
      <c r="Z146" s="49">
        <v>53089.742388231702</v>
      </c>
      <c r="AA146" s="49">
        <v>81316.983043885601</v>
      </c>
      <c r="AB146" s="49">
        <v>85160.800385665105</v>
      </c>
      <c r="AC146" s="49">
        <v>90019.761343254693</v>
      </c>
      <c r="AD146" s="49">
        <v>96976.700067801605</v>
      </c>
      <c r="AE146" s="49">
        <v>854885.99503673601</v>
      </c>
      <c r="AF146" s="49">
        <v>882960.84522335697</v>
      </c>
      <c r="AG146" s="49">
        <v>933448.58645992097</v>
      </c>
      <c r="AH146" s="49">
        <v>1007193.03680796</v>
      </c>
    </row>
    <row r="147" spans="2:34" ht="16.5" customHeight="1">
      <c r="B147" s="70" t="s">
        <v>74</v>
      </c>
      <c r="C147" s="49" t="e">
        <f>SUM(C9:C12)</f>
        <v>#REF!</v>
      </c>
      <c r="D147" s="49">
        <v>88313.621649443099</v>
      </c>
      <c r="E147" s="49">
        <v>95725.750477138601</v>
      </c>
      <c r="F147" s="49">
        <v>111867.16077829299</v>
      </c>
      <c r="G147" s="49">
        <v>56265.650300000001</v>
      </c>
      <c r="H147" s="49">
        <v>52102.718127732602</v>
      </c>
      <c r="I147" s="49">
        <v>56574.806613233399</v>
      </c>
      <c r="J147" s="49">
        <v>64978.975987748097</v>
      </c>
      <c r="K147" s="49">
        <v>144756.09719999999</v>
      </c>
      <c r="L147" s="49">
        <v>133618.94983728201</v>
      </c>
      <c r="M147" s="49">
        <v>143867.30989164201</v>
      </c>
      <c r="N147" s="49">
        <v>173358.924499983</v>
      </c>
      <c r="O147" s="49">
        <v>55166.095800000003</v>
      </c>
      <c r="P147" s="49">
        <v>53028.516843229801</v>
      </c>
      <c r="Q147" s="49">
        <v>54979.542302880604</v>
      </c>
      <c r="R147" s="49">
        <v>64068.880550382601</v>
      </c>
      <c r="S147" s="49">
        <v>78206.276299999998</v>
      </c>
      <c r="T147" s="49">
        <v>72023.992175874795</v>
      </c>
      <c r="U147" s="49">
        <v>77141.65487975</v>
      </c>
      <c r="V147" s="49">
        <v>89166.996578452396</v>
      </c>
      <c r="W147" s="49">
        <v>15950.7546</v>
      </c>
      <c r="X147" s="49">
        <v>15326.685579028899</v>
      </c>
      <c r="Y147" s="49">
        <v>15835.3910794487</v>
      </c>
      <c r="Z147" s="49">
        <v>18182.702134899799</v>
      </c>
      <c r="AA147" s="49">
        <v>34715.392899999999</v>
      </c>
      <c r="AB147" s="49">
        <v>33627.3852598866</v>
      </c>
      <c r="AC147" s="49">
        <v>35750.079153386097</v>
      </c>
      <c r="AD147" s="49">
        <v>41019.8663897195</v>
      </c>
      <c r="AE147" s="49">
        <v>480074.29070000001</v>
      </c>
      <c r="AF147" s="49">
        <v>448041.869472477</v>
      </c>
      <c r="AG147" s="49">
        <v>479874.53439747897</v>
      </c>
      <c r="AH147" s="49">
        <v>562643.50691947795</v>
      </c>
    </row>
    <row r="148" spans="2:34" ht="16.5" customHeight="1">
      <c r="B148" s="70" t="s">
        <v>75</v>
      </c>
      <c r="C148" s="49" t="e">
        <f>SUM(C13:C24)</f>
        <v>#REF!</v>
      </c>
      <c r="D148" s="49">
        <v>263582.65008358803</v>
      </c>
      <c r="E148" s="49">
        <v>281559.96796286502</v>
      </c>
      <c r="F148" s="49">
        <v>317112.72844670201</v>
      </c>
      <c r="G148" s="49">
        <v>220654.443391885</v>
      </c>
      <c r="H148" s="49">
        <v>239214.06564344699</v>
      </c>
      <c r="I148" s="49">
        <v>257604.10833832101</v>
      </c>
      <c r="J148" s="49">
        <v>291909.82815867697</v>
      </c>
      <c r="K148" s="49">
        <v>945270.22819898895</v>
      </c>
      <c r="L148" s="49">
        <v>960541.61084637698</v>
      </c>
      <c r="M148" s="49">
        <v>1032289.24871438</v>
      </c>
      <c r="N148" s="49">
        <v>1162913.30211755</v>
      </c>
      <c r="O148" s="49">
        <v>157133.46206396</v>
      </c>
      <c r="P148" s="49">
        <v>167985.15364184801</v>
      </c>
      <c r="Q148" s="49">
        <v>180461.323457344</v>
      </c>
      <c r="R148" s="49">
        <v>202954.77002060501</v>
      </c>
      <c r="S148" s="49">
        <v>246186.53993591099</v>
      </c>
      <c r="T148" s="49">
        <v>261251.601477941</v>
      </c>
      <c r="U148" s="49">
        <v>279678.19575393898</v>
      </c>
      <c r="V148" s="49">
        <v>316112.61975360202</v>
      </c>
      <c r="W148" s="49">
        <v>72257.173879869297</v>
      </c>
      <c r="X148" s="49">
        <v>80851.335291851603</v>
      </c>
      <c r="Y148" s="49">
        <v>85616.723497551604</v>
      </c>
      <c r="Z148" s="49">
        <v>96136.035658321707</v>
      </c>
      <c r="AA148" s="49">
        <v>113399.148464632</v>
      </c>
      <c r="AB148" s="49">
        <v>124095.422766444</v>
      </c>
      <c r="AC148" s="49">
        <v>131965.32235167999</v>
      </c>
      <c r="AD148" s="49">
        <v>148565.73005300801</v>
      </c>
      <c r="AE148" s="49">
        <v>2007520.6644189099</v>
      </c>
      <c r="AF148" s="49">
        <v>2097521.8397515002</v>
      </c>
      <c r="AG148" s="49">
        <v>2249174.8900760799</v>
      </c>
      <c r="AH148" s="49">
        <v>2535705.0142084602</v>
      </c>
    </row>
    <row r="149" spans="2:34" ht="16.5" customHeight="1">
      <c r="B149" s="69" t="s">
        <v>76</v>
      </c>
      <c r="C149" s="49" t="e">
        <f>C56</f>
        <v>#REF!</v>
      </c>
      <c r="D149" s="49">
        <v>336608.23856343102</v>
      </c>
      <c r="E149" s="49">
        <v>349679.11850168899</v>
      </c>
      <c r="F149" s="49">
        <v>367465.56399276201</v>
      </c>
      <c r="G149" s="49">
        <v>290812.59836332698</v>
      </c>
      <c r="H149" s="49">
        <v>279806.21088867501</v>
      </c>
      <c r="I149" s="49">
        <v>289195.231530939</v>
      </c>
      <c r="J149" s="49">
        <v>302157.50058023399</v>
      </c>
      <c r="K149" s="49">
        <v>765013.36807281896</v>
      </c>
      <c r="L149" s="49">
        <v>736158.05655351898</v>
      </c>
      <c r="M149" s="49">
        <v>766007.80787749798</v>
      </c>
      <c r="N149" s="49">
        <v>815315.82424384297</v>
      </c>
      <c r="O149" s="49">
        <v>186660.960515379</v>
      </c>
      <c r="P149" s="49">
        <v>184374.68144543699</v>
      </c>
      <c r="Q149" s="49">
        <v>190940.45738241501</v>
      </c>
      <c r="R149" s="49">
        <v>201848.322019215</v>
      </c>
      <c r="S149" s="49">
        <v>300487.12377478997</v>
      </c>
      <c r="T149" s="49">
        <v>294939.53572203597</v>
      </c>
      <c r="U149" s="49">
        <v>306253.44866839598</v>
      </c>
      <c r="V149" s="49">
        <v>321328.19995528698</v>
      </c>
      <c r="W149" s="49">
        <v>80503.295759770393</v>
      </c>
      <c r="X149" s="49">
        <v>81231.727502007401</v>
      </c>
      <c r="Y149" s="49">
        <v>84370.101961071094</v>
      </c>
      <c r="Z149" s="49">
        <v>88723.987162489298</v>
      </c>
      <c r="AA149" s="49">
        <v>143934.72872494601</v>
      </c>
      <c r="AB149" s="49">
        <v>145030.91365309601</v>
      </c>
      <c r="AC149" s="49">
        <v>150546.548343792</v>
      </c>
      <c r="AD149" s="49">
        <v>157474.17619757401</v>
      </c>
      <c r="AE149" s="49">
        <v>2109263.0602327399</v>
      </c>
      <c r="AF149" s="49">
        <v>2058149.3643282</v>
      </c>
      <c r="AG149" s="49">
        <v>2136992.7142658001</v>
      </c>
      <c r="AH149" s="49">
        <v>2254313.5741514</v>
      </c>
    </row>
    <row r="150" spans="2:34" ht="16.5" customHeight="1">
      <c r="B150" s="70" t="s">
        <v>73</v>
      </c>
      <c r="C150" s="49" t="e">
        <f>SUM(C36:C37)</f>
        <v>#REF!</v>
      </c>
      <c r="D150" s="49">
        <v>138780.83564221801</v>
      </c>
      <c r="E150" s="49">
        <v>142992.16776335801</v>
      </c>
      <c r="F150" s="49">
        <v>146277.884011977</v>
      </c>
      <c r="G150" s="49">
        <v>124728.174116997</v>
      </c>
      <c r="H150" s="49">
        <v>121437.186536434</v>
      </c>
      <c r="I150" s="49">
        <v>124481.17024887999</v>
      </c>
      <c r="J150" s="49">
        <v>126631.459873221</v>
      </c>
      <c r="K150" s="49">
        <v>108967.20328777999</v>
      </c>
      <c r="L150" s="49">
        <v>114380.36324717299</v>
      </c>
      <c r="M150" s="49">
        <v>117870.066650943</v>
      </c>
      <c r="N150" s="49">
        <v>121484.32094951899</v>
      </c>
      <c r="O150" s="49">
        <v>61369.611987838703</v>
      </c>
      <c r="P150" s="49">
        <v>62729.668174899198</v>
      </c>
      <c r="Q150" s="49">
        <v>64359.848174240396</v>
      </c>
      <c r="R150" s="49">
        <v>66070.799676141498</v>
      </c>
      <c r="S150" s="49">
        <v>108423.052447326</v>
      </c>
      <c r="T150" s="49">
        <v>111007.22908747999</v>
      </c>
      <c r="U150" s="49">
        <v>114605.797271723</v>
      </c>
      <c r="V150" s="49">
        <v>117514.088342095</v>
      </c>
      <c r="W150" s="49">
        <v>32293.0964925681</v>
      </c>
      <c r="X150" s="49">
        <v>33552.794898389002</v>
      </c>
      <c r="Y150" s="49">
        <v>34720.735206802899</v>
      </c>
      <c r="Z150" s="49">
        <v>35850.751209515198</v>
      </c>
      <c r="AA150" s="49">
        <v>59456.771760500902</v>
      </c>
      <c r="AB150" s="49">
        <v>62137.872483670901</v>
      </c>
      <c r="AC150" s="49">
        <v>64027.025051664998</v>
      </c>
      <c r="AD150" s="49">
        <v>65380.426330105802</v>
      </c>
      <c r="AE150" s="49">
        <v>629425.88148592005</v>
      </c>
      <c r="AF150" s="49">
        <v>644025.95007026405</v>
      </c>
      <c r="AG150" s="49">
        <v>663056.81036761298</v>
      </c>
      <c r="AH150" s="49">
        <v>679209.73039257503</v>
      </c>
    </row>
    <row r="151" spans="2:34" ht="16.5" customHeight="1">
      <c r="B151" s="70" t="s">
        <v>74</v>
      </c>
      <c r="C151" s="49" t="e">
        <f>SUM(C38:C41)</f>
        <v>#REF!</v>
      </c>
      <c r="D151" s="49">
        <v>59679.895598861403</v>
      </c>
      <c r="E151" s="49">
        <v>62265.955300008703</v>
      </c>
      <c r="F151" s="49">
        <v>68484.382398093396</v>
      </c>
      <c r="G151" s="49">
        <v>37089.065950248601</v>
      </c>
      <c r="H151" s="49">
        <v>34837.504116438096</v>
      </c>
      <c r="I151" s="49">
        <v>36451.784578524399</v>
      </c>
      <c r="J151" s="49">
        <v>39375.114650348398</v>
      </c>
      <c r="K151" s="49">
        <v>95421.480808598702</v>
      </c>
      <c r="L151" s="49">
        <v>90329.958272198695</v>
      </c>
      <c r="M151" s="49">
        <v>94500.601325534895</v>
      </c>
      <c r="N151" s="49">
        <v>106540.11680310599</v>
      </c>
      <c r="O151" s="49">
        <v>36426.966928661801</v>
      </c>
      <c r="P151" s="49">
        <v>36273.123134203102</v>
      </c>
      <c r="Q151" s="49">
        <v>37509.5094473852</v>
      </c>
      <c r="R151" s="49">
        <v>41755.8968165427</v>
      </c>
      <c r="S151" s="49">
        <v>51370.980228984801</v>
      </c>
      <c r="T151" s="49">
        <v>48555.810666815902</v>
      </c>
      <c r="U151" s="49">
        <v>50651.782659809403</v>
      </c>
      <c r="V151" s="49">
        <v>54909.500934711803</v>
      </c>
      <c r="W151" s="49">
        <v>10760.2759813632</v>
      </c>
      <c r="X151" s="49">
        <v>10739.338786950901</v>
      </c>
      <c r="Y151" s="49">
        <v>11180.552801535399</v>
      </c>
      <c r="Z151" s="49">
        <v>12112.9415746424</v>
      </c>
      <c r="AA151" s="49">
        <v>22931.058983813698</v>
      </c>
      <c r="AB151" s="49">
        <v>22916.510969822801</v>
      </c>
      <c r="AC151" s="49">
        <v>24001.9972351254</v>
      </c>
      <c r="AD151" s="49">
        <v>25961.024348552899</v>
      </c>
      <c r="AE151" s="49">
        <v>316331.08147373103</v>
      </c>
      <c r="AF151" s="49">
        <v>303332.14154529001</v>
      </c>
      <c r="AG151" s="49">
        <v>316562.18334792397</v>
      </c>
      <c r="AH151" s="49">
        <v>349138.97752599698</v>
      </c>
    </row>
    <row r="152" spans="2:34" ht="16.5" customHeight="1">
      <c r="B152" s="70" t="s">
        <v>75</v>
      </c>
      <c r="C152" s="49" t="e">
        <f>SUM(C42:C53)</f>
        <v>#REF!</v>
      </c>
      <c r="D152" s="49">
        <v>138147.507322352</v>
      </c>
      <c r="E152" s="49">
        <v>144420.99543832301</v>
      </c>
      <c r="F152" s="49">
        <v>152703.29758269101</v>
      </c>
      <c r="G152" s="49">
        <v>128995.35829608201</v>
      </c>
      <c r="H152" s="49">
        <v>123531.520235802</v>
      </c>
      <c r="I152" s="49">
        <v>128262.276703535</v>
      </c>
      <c r="J152" s="49">
        <v>136150.926056664</v>
      </c>
      <c r="K152" s="49">
        <v>560624.68397644104</v>
      </c>
      <c r="L152" s="49">
        <v>531447.73503414704</v>
      </c>
      <c r="M152" s="49">
        <v>553637.13990101998</v>
      </c>
      <c r="N152" s="49">
        <v>587291.386491218</v>
      </c>
      <c r="O152" s="49">
        <v>88864.381598878899</v>
      </c>
      <c r="P152" s="49">
        <v>85371.890136334594</v>
      </c>
      <c r="Q152" s="49">
        <v>89071.0997607889</v>
      </c>
      <c r="R152" s="49">
        <v>94021.625526531003</v>
      </c>
      <c r="S152" s="49">
        <v>140693.09109848001</v>
      </c>
      <c r="T152" s="49">
        <v>135376.49596774101</v>
      </c>
      <c r="U152" s="49">
        <v>140995.86873686299</v>
      </c>
      <c r="V152" s="49">
        <v>148904.61067848001</v>
      </c>
      <c r="W152" s="49">
        <v>37449.923285839097</v>
      </c>
      <c r="X152" s="49">
        <v>36939.593816667497</v>
      </c>
      <c r="Y152" s="49">
        <v>38468.813952732802</v>
      </c>
      <c r="Z152" s="49">
        <v>40760.2943783316</v>
      </c>
      <c r="AA152" s="49">
        <v>61546.8979806313</v>
      </c>
      <c r="AB152" s="49">
        <v>59976.530199602697</v>
      </c>
      <c r="AC152" s="49">
        <v>62517.526057001603</v>
      </c>
      <c r="AD152" s="49">
        <v>66132.725518915104</v>
      </c>
      <c r="AE152" s="49">
        <v>1163506.0972730799</v>
      </c>
      <c r="AF152" s="49">
        <v>1110791.27271265</v>
      </c>
      <c r="AG152" s="49">
        <v>1157373.72055026</v>
      </c>
      <c r="AH152" s="49">
        <v>1225964.8662328301</v>
      </c>
    </row>
    <row r="153" spans="2:34" ht="16.5" customHeight="1">
      <c r="B153" s="69" t="s">
        <v>77</v>
      </c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6"/>
    </row>
    <row r="154" spans="2:34" ht="16.5" customHeight="1">
      <c r="B154" s="70" t="s">
        <v>73</v>
      </c>
      <c r="C154" s="42" t="e">
        <f>(C150/SUM(#REF!)-1)*100</f>
        <v>#REF!</v>
      </c>
      <c r="D154" s="42">
        <v>3.42270935437337</v>
      </c>
      <c r="E154" s="42">
        <v>3.0345199332831601</v>
      </c>
      <c r="F154" s="42">
        <v>2.2978295245211799</v>
      </c>
      <c r="G154" s="42">
        <v>6.0290184392173902</v>
      </c>
      <c r="H154" s="42">
        <v>-2.6385278256983802</v>
      </c>
      <c r="I154" s="42">
        <v>2.5066322757174602</v>
      </c>
      <c r="J154" s="42">
        <v>1.72740151786941</v>
      </c>
      <c r="K154" s="42">
        <v>3.3481705485410198</v>
      </c>
      <c r="L154" s="42">
        <v>4.9676965142415597</v>
      </c>
      <c r="M154" s="42">
        <v>3.05096373599467</v>
      </c>
      <c r="N154" s="42">
        <v>3.06630377098092</v>
      </c>
      <c r="O154" s="42">
        <v>5.1618785741679396</v>
      </c>
      <c r="P154" s="42">
        <v>2.2161720483584899</v>
      </c>
      <c r="Q154" s="42">
        <v>2.5987384387177599</v>
      </c>
      <c r="R154" s="42">
        <v>2.6584144469530702</v>
      </c>
      <c r="S154" s="42">
        <v>4.3993832195836902</v>
      </c>
      <c r="T154" s="42">
        <v>2.3834199294553899</v>
      </c>
      <c r="U154" s="42">
        <v>3.2417421944727298</v>
      </c>
      <c r="V154" s="42">
        <v>2.5376474311123798</v>
      </c>
      <c r="W154" s="42">
        <v>11.2707718322189</v>
      </c>
      <c r="X154" s="42">
        <v>3.9008287920323998</v>
      </c>
      <c r="Y154" s="42">
        <v>3.4809031913761701</v>
      </c>
      <c r="Z154" s="42">
        <v>3.2545854688322802</v>
      </c>
      <c r="AA154" s="42">
        <v>5.2427727814705598</v>
      </c>
      <c r="AB154" s="42">
        <v>4.5093277750931602</v>
      </c>
      <c r="AC154" s="42">
        <v>3.0402594947076498</v>
      </c>
      <c r="AD154" s="42">
        <v>2.1137969120831799</v>
      </c>
      <c r="AE154" s="42">
        <v>5.4255781358096602</v>
      </c>
      <c r="AF154" s="42">
        <v>2.3195850399219999</v>
      </c>
      <c r="AG154" s="42">
        <v>2.9549834591716402</v>
      </c>
      <c r="AH154" s="42">
        <v>2.4361291178060198</v>
      </c>
    </row>
    <row r="155" spans="2:34" ht="16.5" customHeight="1">
      <c r="B155" s="70" t="s">
        <v>74</v>
      </c>
      <c r="C155" s="42" t="e">
        <f>(C151/SUM(#REF!)-1)*100</f>
        <v>#REF!</v>
      </c>
      <c r="D155" s="42">
        <v>-4.2536558835911498</v>
      </c>
      <c r="E155" s="42">
        <v>4.3332175353146596</v>
      </c>
      <c r="F155" s="42">
        <v>9.9868813834513404</v>
      </c>
      <c r="G155" s="42">
        <v>7.2305400247104403</v>
      </c>
      <c r="H155" s="42">
        <v>-6.0706889648577098</v>
      </c>
      <c r="I155" s="42">
        <v>4.6337431541905403</v>
      </c>
      <c r="J155" s="42">
        <v>8.0197172940231507</v>
      </c>
      <c r="K155" s="42">
        <v>6.4355091375196496</v>
      </c>
      <c r="L155" s="42">
        <v>-5.3358242748431302</v>
      </c>
      <c r="M155" s="42">
        <v>4.6171205357678202</v>
      </c>
      <c r="N155" s="42">
        <v>12.7401469500678</v>
      </c>
      <c r="O155" s="42">
        <v>6.7320161407932</v>
      </c>
      <c r="P155" s="42">
        <v>-0.42233490029535098</v>
      </c>
      <c r="Q155" s="42">
        <v>3.4085466217171501</v>
      </c>
      <c r="R155" s="42">
        <v>11.320828855716901</v>
      </c>
      <c r="S155" s="42">
        <v>7.0225810966141102</v>
      </c>
      <c r="T155" s="42">
        <v>-5.4800775644543798</v>
      </c>
      <c r="U155" s="42">
        <v>4.3166244455802998</v>
      </c>
      <c r="V155" s="42">
        <v>8.4058606653558705</v>
      </c>
      <c r="W155" s="42">
        <v>6.0906170132045903</v>
      </c>
      <c r="X155" s="42">
        <v>-0.19457860047946701</v>
      </c>
      <c r="Y155" s="42">
        <v>4.10839087338009</v>
      </c>
      <c r="Z155" s="42">
        <v>8.3393799005981908</v>
      </c>
      <c r="AA155" s="42">
        <v>6.76816657357175</v>
      </c>
      <c r="AB155" s="42">
        <v>-6.3442399241675496E-2</v>
      </c>
      <c r="AC155" s="42">
        <v>4.7366995208476297</v>
      </c>
      <c r="AD155" s="42">
        <v>8.1619337517489203</v>
      </c>
      <c r="AE155" s="42">
        <v>6.93376147906055</v>
      </c>
      <c r="AF155" s="42">
        <v>-4.1092831813683297</v>
      </c>
      <c r="AG155" s="42">
        <v>4.3615693791085404</v>
      </c>
      <c r="AH155" s="42">
        <v>10.2908041110738</v>
      </c>
    </row>
    <row r="156" spans="2:34" ht="16.5" customHeight="1">
      <c r="B156" s="70" t="s">
        <v>75</v>
      </c>
      <c r="C156" s="42" t="e">
        <f>(C152/SUM(#REF!)-1)*100</f>
        <v>#REF!</v>
      </c>
      <c r="D156" s="42">
        <v>-4.9433473200429896</v>
      </c>
      <c r="E156" s="42">
        <v>4.54115187278195</v>
      </c>
      <c r="F156" s="42">
        <v>5.7348324730980504</v>
      </c>
      <c r="G156" s="42">
        <v>9.9570414161903802</v>
      </c>
      <c r="H156" s="42">
        <v>-4.23568578935856</v>
      </c>
      <c r="I156" s="42">
        <v>3.8295946319630199</v>
      </c>
      <c r="J156" s="42">
        <v>6.1504049014843103</v>
      </c>
      <c r="K156" s="42">
        <v>5.2635576205205501</v>
      </c>
      <c r="L156" s="42">
        <v>-5.2043639490407898</v>
      </c>
      <c r="M156" s="42">
        <v>4.1752750842840101</v>
      </c>
      <c r="N156" s="42">
        <v>6.0787552287795403</v>
      </c>
      <c r="O156" s="42">
        <v>7.7705088142351597</v>
      </c>
      <c r="P156" s="42">
        <v>-3.9301364615452998</v>
      </c>
      <c r="Q156" s="42">
        <v>4.3330534424701002</v>
      </c>
      <c r="R156" s="42">
        <v>5.5579484019365699</v>
      </c>
      <c r="S156" s="42">
        <v>8.3546395394882502</v>
      </c>
      <c r="T156" s="42">
        <v>-3.7788601339474002</v>
      </c>
      <c r="U156" s="42">
        <v>4.1509220112044201</v>
      </c>
      <c r="V156" s="42">
        <v>5.6092011861546398</v>
      </c>
      <c r="W156" s="42">
        <v>6.5579778815365604</v>
      </c>
      <c r="X156" s="42">
        <v>-1.3626983032152999</v>
      </c>
      <c r="Y156" s="42">
        <v>4.1397860075421198</v>
      </c>
      <c r="Z156" s="42">
        <v>5.95672231645705</v>
      </c>
      <c r="AA156" s="42">
        <v>7.63123052947972</v>
      </c>
      <c r="AB156" s="42">
        <v>-2.55149785375492</v>
      </c>
      <c r="AC156" s="42">
        <v>4.2366503179533703</v>
      </c>
      <c r="AD156" s="42">
        <v>5.7826975728650503</v>
      </c>
      <c r="AE156" s="42">
        <v>6.7632627684071496</v>
      </c>
      <c r="AF156" s="42">
        <v>-4.5306874355007603</v>
      </c>
      <c r="AG156" s="42">
        <v>4.1936274601669998</v>
      </c>
      <c r="AH156" s="42">
        <v>5.9264474788625101</v>
      </c>
    </row>
    <row r="157" spans="2:34" ht="16.5" customHeight="1">
      <c r="B157" s="69" t="s">
        <v>78</v>
      </c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76"/>
    </row>
    <row r="158" spans="2:34" ht="16.5" customHeight="1">
      <c r="B158" s="70" t="s">
        <v>73</v>
      </c>
      <c r="C158" s="42" t="e">
        <f>C146/C150*100</f>
        <v>#REF!</v>
      </c>
      <c r="D158" s="42">
        <v>137.040591786173</v>
      </c>
      <c r="E158" s="42">
        <v>140.567195845264</v>
      </c>
      <c r="F158" s="42">
        <v>148.27070034347801</v>
      </c>
      <c r="G158" s="42">
        <v>134.39277990838701</v>
      </c>
      <c r="H158" s="42">
        <v>136.56418202099999</v>
      </c>
      <c r="I158" s="42">
        <v>140.69118495411999</v>
      </c>
      <c r="J158" s="42">
        <v>148.404359860504</v>
      </c>
      <c r="K158" s="42">
        <v>135.65931141392701</v>
      </c>
      <c r="L158" s="42">
        <v>137.60699162305599</v>
      </c>
      <c r="M158" s="42">
        <v>141.54648178774701</v>
      </c>
      <c r="N158" s="42">
        <v>148.281645048223</v>
      </c>
      <c r="O158" s="42">
        <v>136.913347345408</v>
      </c>
      <c r="P158" s="42">
        <v>137.412926560854</v>
      </c>
      <c r="Q158" s="42">
        <v>140.681035763355</v>
      </c>
      <c r="R158" s="42">
        <v>148.18276858292199</v>
      </c>
      <c r="S158" s="42">
        <v>136.92936322354001</v>
      </c>
      <c r="T158" s="42">
        <v>136.92844548870701</v>
      </c>
      <c r="U158" s="42">
        <v>140.711429173516</v>
      </c>
      <c r="V158" s="42">
        <v>148.29562698982701</v>
      </c>
      <c r="W158" s="42">
        <v>138.640728400798</v>
      </c>
      <c r="X158" s="42">
        <v>137.63307397275901</v>
      </c>
      <c r="Y158" s="42">
        <v>140.112881096629</v>
      </c>
      <c r="Z158" s="42">
        <v>148.08543920870801</v>
      </c>
      <c r="AA158" s="42">
        <v>136.766562724664</v>
      </c>
      <c r="AB158" s="42">
        <v>137.051361724759</v>
      </c>
      <c r="AC158" s="42">
        <v>140.59650791305</v>
      </c>
      <c r="AD158" s="42">
        <v>148.32680897210199</v>
      </c>
      <c r="AE158" s="42">
        <v>135.819962315271</v>
      </c>
      <c r="AF158" s="42">
        <v>137.100196836327</v>
      </c>
      <c r="AG158" s="42">
        <v>140.77957904427501</v>
      </c>
      <c r="AH158" s="42">
        <v>148.28895873235101</v>
      </c>
    </row>
    <row r="159" spans="2:34" ht="16.5" customHeight="1">
      <c r="B159" s="70" t="s">
        <v>74</v>
      </c>
      <c r="C159" s="42" t="e">
        <f>C147/C151*100</f>
        <v>#REF!</v>
      </c>
      <c r="D159" s="42">
        <v>147.978847421322</v>
      </c>
      <c r="E159" s="42">
        <v>153.73690167590701</v>
      </c>
      <c r="F159" s="42">
        <v>163.346965922858</v>
      </c>
      <c r="G159" s="42">
        <v>151.70414476189501</v>
      </c>
      <c r="H159" s="42">
        <v>149.55927368846099</v>
      </c>
      <c r="I159" s="42">
        <v>155.20449071940499</v>
      </c>
      <c r="J159" s="42">
        <v>165.02549024875799</v>
      </c>
      <c r="K159" s="42">
        <v>151.70179290170401</v>
      </c>
      <c r="L159" s="42">
        <v>147.923183396849</v>
      </c>
      <c r="M159" s="42">
        <v>152.239570831988</v>
      </c>
      <c r="N159" s="42">
        <v>162.717040023865</v>
      </c>
      <c r="O159" s="42">
        <v>151.443011733688</v>
      </c>
      <c r="P159" s="42">
        <v>146.19231061807201</v>
      </c>
      <c r="Q159" s="42">
        <v>146.57494356198001</v>
      </c>
      <c r="R159" s="42">
        <v>153.43672495377999</v>
      </c>
      <c r="S159" s="42">
        <v>152.23824025042501</v>
      </c>
      <c r="T159" s="42">
        <v>148.332385324786</v>
      </c>
      <c r="U159" s="42">
        <v>152.29800577376199</v>
      </c>
      <c r="V159" s="42">
        <v>162.389012940535</v>
      </c>
      <c r="W159" s="42">
        <v>148.23741163913201</v>
      </c>
      <c r="X159" s="42">
        <v>142.715355973795</v>
      </c>
      <c r="Y159" s="42">
        <v>141.63334640550201</v>
      </c>
      <c r="Z159" s="42">
        <v>150.109715487805</v>
      </c>
      <c r="AA159" s="42">
        <v>151.390273447487</v>
      </c>
      <c r="AB159" s="42">
        <v>146.73867808310001</v>
      </c>
      <c r="AC159" s="42">
        <v>148.94626810917299</v>
      </c>
      <c r="AD159" s="42">
        <v>158.00557727994999</v>
      </c>
      <c r="AE159" s="42">
        <v>151.763237574828</v>
      </c>
      <c r="AF159" s="42">
        <v>147.70669115049299</v>
      </c>
      <c r="AG159" s="42">
        <v>151.58934314970401</v>
      </c>
      <c r="AH159" s="42">
        <v>161.151731298057</v>
      </c>
    </row>
    <row r="160" spans="2:34" ht="16.5" customHeight="1">
      <c r="B160" s="70" t="s">
        <v>75</v>
      </c>
      <c r="C160" s="42" t="e">
        <f>C148/C152*100</f>
        <v>#REF!</v>
      </c>
      <c r="D160" s="42">
        <v>190.79797760559401</v>
      </c>
      <c r="E160" s="42">
        <v>194.95778097105699</v>
      </c>
      <c r="F160" s="42">
        <v>207.665933523787</v>
      </c>
      <c r="G160" s="42">
        <v>171.056111093098</v>
      </c>
      <c r="H160" s="42">
        <v>193.64617644697</v>
      </c>
      <c r="I160" s="42">
        <v>200.84167766158299</v>
      </c>
      <c r="J160" s="42">
        <v>214.401647211116</v>
      </c>
      <c r="K160" s="42">
        <v>168.61016919453201</v>
      </c>
      <c r="L160" s="42">
        <v>180.74055970615001</v>
      </c>
      <c r="M160" s="42">
        <v>186.45592470529201</v>
      </c>
      <c r="N160" s="42">
        <v>198.013001529852</v>
      </c>
      <c r="O160" s="42">
        <v>176.82389641019199</v>
      </c>
      <c r="P160" s="42">
        <v>196.76869444214501</v>
      </c>
      <c r="Q160" s="42">
        <v>202.60367722189801</v>
      </c>
      <c r="R160" s="42">
        <v>215.859669394181</v>
      </c>
      <c r="S160" s="42">
        <v>174.98125744041701</v>
      </c>
      <c r="T160" s="42">
        <v>192.98150658308899</v>
      </c>
      <c r="U160" s="42">
        <v>198.35914219295</v>
      </c>
      <c r="V160" s="42">
        <v>212.292029315441</v>
      </c>
      <c r="W160" s="42">
        <v>192.943449652384</v>
      </c>
      <c r="X160" s="42">
        <v>218.874456749903</v>
      </c>
      <c r="Y160" s="42">
        <v>222.56138076611899</v>
      </c>
      <c r="Z160" s="42">
        <v>235.85706905352501</v>
      </c>
      <c r="AA160" s="42">
        <v>184.248357245102</v>
      </c>
      <c r="AB160" s="42">
        <v>206.906638902672</v>
      </c>
      <c r="AC160" s="42">
        <v>211.08532386799499</v>
      </c>
      <c r="AD160" s="42">
        <v>224.64782584911799</v>
      </c>
      <c r="AE160" s="42">
        <v>172.54062261675699</v>
      </c>
      <c r="AF160" s="42">
        <v>188.83132153434801</v>
      </c>
      <c r="AG160" s="42">
        <v>194.33436669071099</v>
      </c>
      <c r="AH160" s="42">
        <v>206.833416197335</v>
      </c>
    </row>
    <row r="161" spans="1:34" ht="16.5" customHeight="1">
      <c r="B161" s="69" t="s">
        <v>79</v>
      </c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75"/>
      <c r="AF161" s="75"/>
      <c r="AG161" s="75"/>
      <c r="AH161" s="75"/>
    </row>
    <row r="162" spans="1:34" ht="16.5" customHeight="1">
      <c r="B162" s="70" t="s">
        <v>73</v>
      </c>
      <c r="C162" s="42" t="e">
        <f>C146*100/C$145</f>
        <v>#REF!</v>
      </c>
      <c r="D162" s="42">
        <v>35.084351738387099</v>
      </c>
      <c r="E162" s="42">
        <v>34.757913971014098</v>
      </c>
      <c r="F162" s="42">
        <v>33.580783450114602</v>
      </c>
      <c r="G162" s="42">
        <v>37.707178380360297</v>
      </c>
      <c r="H162" s="42">
        <v>36.276353104929299</v>
      </c>
      <c r="I162" s="42">
        <v>35.791824850253597</v>
      </c>
      <c r="J162" s="42">
        <v>34.493629112120402</v>
      </c>
      <c r="K162" s="42">
        <v>11.9420042785327</v>
      </c>
      <c r="L162" s="42">
        <v>12.5759762028186</v>
      </c>
      <c r="M162" s="42">
        <v>12.4230263674703</v>
      </c>
      <c r="N162" s="42">
        <v>11.879294508456701</v>
      </c>
      <c r="O162" s="42">
        <v>28.355295239365201</v>
      </c>
      <c r="P162" s="42">
        <v>28.058336433418098</v>
      </c>
      <c r="Q162" s="42">
        <v>27.775101846433401</v>
      </c>
      <c r="R162" s="42">
        <v>26.828640367783802</v>
      </c>
      <c r="S162" s="42">
        <v>31.397096468006101</v>
      </c>
      <c r="T162" s="42">
        <v>31.322474682208501</v>
      </c>
      <c r="U162" s="42">
        <v>31.126935267597499</v>
      </c>
      <c r="V162" s="42">
        <v>30.0696910465531</v>
      </c>
      <c r="W162" s="42">
        <v>33.667931724156503</v>
      </c>
      <c r="X162" s="42">
        <v>32.439216351443903</v>
      </c>
      <c r="Y162" s="42">
        <v>32.410468493425398</v>
      </c>
      <c r="Z162" s="42">
        <v>31.712695994066799</v>
      </c>
      <c r="AA162" s="42">
        <v>35.4428116421767</v>
      </c>
      <c r="AB162" s="42">
        <v>35.062390970908801</v>
      </c>
      <c r="AC162" s="42">
        <v>34.927233191006998</v>
      </c>
      <c r="AD162" s="42">
        <v>33.8414024624619</v>
      </c>
      <c r="AE162" s="42">
        <v>25.576390943886398</v>
      </c>
      <c r="AF162" s="42">
        <v>25.753376742716299</v>
      </c>
      <c r="AG162" s="42">
        <v>25.486664666392802</v>
      </c>
      <c r="AH162" s="42">
        <v>24.532525675232399</v>
      </c>
    </row>
    <row r="163" spans="1:34" ht="16.5" customHeight="1">
      <c r="B163" s="70" t="s">
        <v>74</v>
      </c>
      <c r="C163" s="42" t="e">
        <f>C147*100/C$145</f>
        <v>#REF!</v>
      </c>
      <c r="D163" s="42">
        <v>16.2915508353375</v>
      </c>
      <c r="E163" s="42">
        <v>16.553363518878701</v>
      </c>
      <c r="F163" s="42">
        <v>17.320460383300802</v>
      </c>
      <c r="G163" s="42">
        <v>12.6568862184147</v>
      </c>
      <c r="H163" s="42">
        <v>11.3971298504137</v>
      </c>
      <c r="I163" s="42">
        <v>11.562090640760101</v>
      </c>
      <c r="J163" s="42">
        <v>11.9267874237424</v>
      </c>
      <c r="K163" s="42">
        <v>11.694150398824601</v>
      </c>
      <c r="L163" s="42">
        <v>10.676226753256399</v>
      </c>
      <c r="M163" s="42">
        <v>10.712403474496799</v>
      </c>
      <c r="N163" s="42">
        <v>11.432184569803299</v>
      </c>
      <c r="O163" s="42">
        <v>18.616895325427599</v>
      </c>
      <c r="P163" s="42">
        <v>17.261193435670499</v>
      </c>
      <c r="Q163" s="42">
        <v>16.865771498645699</v>
      </c>
      <c r="R163" s="42">
        <v>17.556523888281099</v>
      </c>
      <c r="S163" s="42">
        <v>16.5391382301869</v>
      </c>
      <c r="T163" s="42">
        <v>14.8418595310794</v>
      </c>
      <c r="U163" s="42">
        <v>14.889816753922601</v>
      </c>
      <c r="V163" s="42">
        <v>15.385613704473201</v>
      </c>
      <c r="W163" s="42">
        <v>11.9949143054628</v>
      </c>
      <c r="X163" s="42">
        <v>10.766315204638699</v>
      </c>
      <c r="Y163" s="42">
        <v>10.5498704363721</v>
      </c>
      <c r="Z163" s="42">
        <v>10.8612790195524</v>
      </c>
      <c r="AA163" s="42">
        <v>15.131047483338399</v>
      </c>
      <c r="AB163" s="42">
        <v>13.845061624268</v>
      </c>
      <c r="AC163" s="42">
        <v>13.870858271063801</v>
      </c>
      <c r="AD163" s="42">
        <v>14.3144673563894</v>
      </c>
      <c r="AE163" s="42">
        <v>14.3628130678694</v>
      </c>
      <c r="AF163" s="42">
        <v>13.068066521247401</v>
      </c>
      <c r="AG163" s="42">
        <v>13.102383481572801</v>
      </c>
      <c r="AH163" s="42">
        <v>13.7044893829391</v>
      </c>
    </row>
    <row r="164" spans="1:34" ht="16.5" customHeight="1" thickBot="1">
      <c r="A164" s="40"/>
      <c r="B164" s="72" t="s">
        <v>75</v>
      </c>
      <c r="C164" s="47" t="e">
        <f>C148*100/C$145</f>
        <v>#REF!</v>
      </c>
      <c r="D164" s="47">
        <v>48.624097426275398</v>
      </c>
      <c r="E164" s="47">
        <v>48.688722510107198</v>
      </c>
      <c r="F164" s="47">
        <v>49.0987561665846</v>
      </c>
      <c r="G164" s="47">
        <v>49.635935401224899</v>
      </c>
      <c r="H164" s="47">
        <v>52.326517044657002</v>
      </c>
      <c r="I164" s="47">
        <v>52.646084508986299</v>
      </c>
      <c r="J164" s="47">
        <v>53.579583464137201</v>
      </c>
      <c r="K164" s="47">
        <v>76.363845322642305</v>
      </c>
      <c r="L164" s="47">
        <v>76.747797043924805</v>
      </c>
      <c r="M164" s="47">
        <v>76.864570158033203</v>
      </c>
      <c r="N164" s="47">
        <v>76.688520921739894</v>
      </c>
      <c r="O164" s="47">
        <v>53.027809435207303</v>
      </c>
      <c r="P164" s="47">
        <v>54.680470130911502</v>
      </c>
      <c r="Q164" s="47">
        <v>55.359126654920999</v>
      </c>
      <c r="R164" s="47">
        <v>55.614835743935203</v>
      </c>
      <c r="S164" s="47">
        <v>52.063765301806903</v>
      </c>
      <c r="T164" s="47">
        <v>53.835665786711999</v>
      </c>
      <c r="U164" s="47">
        <v>53.983247978479902</v>
      </c>
      <c r="V164" s="47">
        <v>54.544695248973603</v>
      </c>
      <c r="W164" s="47">
        <v>54.337153970380797</v>
      </c>
      <c r="X164" s="47">
        <v>56.794468443917701</v>
      </c>
      <c r="Y164" s="47">
        <v>57.0396610702023</v>
      </c>
      <c r="Z164" s="47">
        <v>57.426024986380902</v>
      </c>
      <c r="AA164" s="47">
        <v>49.426140874484901</v>
      </c>
      <c r="AB164" s="47">
        <v>51.0925474048232</v>
      </c>
      <c r="AC164" s="47">
        <v>51.201908537929</v>
      </c>
      <c r="AD164" s="47">
        <v>51.8441301811485</v>
      </c>
      <c r="AE164" s="47">
        <v>60.060795988244301</v>
      </c>
      <c r="AF164" s="47">
        <v>61.178556736036299</v>
      </c>
      <c r="AG164" s="47">
        <v>61.410951852034501</v>
      </c>
      <c r="AH164" s="47">
        <v>61.762984941828499</v>
      </c>
    </row>
    <row r="165" spans="1:34" ht="16.5" customHeight="1">
      <c r="A165" s="73"/>
      <c r="B165" s="73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110">
        <v>44685</v>
      </c>
      <c r="N165" s="110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</row>
  </sheetData>
  <mergeCells count="76">
    <mergeCell ref="M165:N165"/>
    <mergeCell ref="S142:V142"/>
    <mergeCell ref="W142:Z142"/>
    <mergeCell ref="AA142:AD142"/>
    <mergeCell ref="AE142:AH142"/>
    <mergeCell ref="A4:A6"/>
    <mergeCell ref="A25:A27"/>
    <mergeCell ref="A33:A35"/>
    <mergeCell ref="A54:A58"/>
    <mergeCell ref="A64:A66"/>
    <mergeCell ref="A90:A92"/>
    <mergeCell ref="A115:A117"/>
    <mergeCell ref="A142:A144"/>
    <mergeCell ref="B4:B6"/>
    <mergeCell ref="B33:B35"/>
    <mergeCell ref="B64:B66"/>
    <mergeCell ref="B90:B92"/>
    <mergeCell ref="A138:B138"/>
    <mergeCell ref="C142:F142"/>
    <mergeCell ref="G142:J142"/>
    <mergeCell ref="K142:N142"/>
    <mergeCell ref="O142:R142"/>
    <mergeCell ref="B142:B144"/>
    <mergeCell ref="M138:N138"/>
    <mergeCell ref="W115:Z115"/>
    <mergeCell ref="AA115:AD115"/>
    <mergeCell ref="AE115:AH115"/>
    <mergeCell ref="A136:B136"/>
    <mergeCell ref="A137:B137"/>
    <mergeCell ref="B115:B117"/>
    <mergeCell ref="C115:F115"/>
    <mergeCell ref="G115:J115"/>
    <mergeCell ref="K115:N115"/>
    <mergeCell ref="O115:R115"/>
    <mergeCell ref="S115:V115"/>
    <mergeCell ref="S90:V90"/>
    <mergeCell ref="W90:Z90"/>
    <mergeCell ref="AA90:AD90"/>
    <mergeCell ref="AE90:AH90"/>
    <mergeCell ref="A111:B111"/>
    <mergeCell ref="M111:N111"/>
    <mergeCell ref="B86:C86"/>
    <mergeCell ref="C90:F90"/>
    <mergeCell ref="G90:J90"/>
    <mergeCell ref="K90:N90"/>
    <mergeCell ref="O90:R90"/>
    <mergeCell ref="M86:N86"/>
    <mergeCell ref="S64:V64"/>
    <mergeCell ref="W64:Z64"/>
    <mergeCell ref="AA64:AD64"/>
    <mergeCell ref="AE64:AH64"/>
    <mergeCell ref="A85:B85"/>
    <mergeCell ref="B59:C59"/>
    <mergeCell ref="C64:F64"/>
    <mergeCell ref="G64:J64"/>
    <mergeCell ref="K64:N64"/>
    <mergeCell ref="O64:R64"/>
    <mergeCell ref="M59:N59"/>
    <mergeCell ref="W4:Z4"/>
    <mergeCell ref="AA4:AD4"/>
    <mergeCell ref="AE4:AH4"/>
    <mergeCell ref="B28:C28"/>
    <mergeCell ref="C33:F33"/>
    <mergeCell ref="G33:J33"/>
    <mergeCell ref="K33:N33"/>
    <mergeCell ref="O33:R33"/>
    <mergeCell ref="S33:V33"/>
    <mergeCell ref="W33:Z33"/>
    <mergeCell ref="AA33:AD33"/>
    <mergeCell ref="AE33:AH33"/>
    <mergeCell ref="M28:N28"/>
    <mergeCell ref="C4:F4"/>
    <mergeCell ref="G4:J4"/>
    <mergeCell ref="K4:N4"/>
    <mergeCell ref="O4:R4"/>
    <mergeCell ref="S4:V4"/>
  </mergeCells>
  <pageMargins left="0.75" right="0.5" top="1" bottom="1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sujan sapkota</dc:creator>
  <cp:lastModifiedBy>uhnj</cp:lastModifiedBy>
  <cp:lastPrinted>2022-05-04T07:05:22Z</cp:lastPrinted>
  <dcterms:created xsi:type="dcterms:W3CDTF">2019-04-17T10:42:00Z</dcterms:created>
  <dcterms:modified xsi:type="dcterms:W3CDTF">2022-05-04T07:07:16Z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53829F40960D4F5091DB52D52C12B4D0</vt:lpwstr>
  </property>
</Properties>
</file>