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ANU-1" sheetId="5" r:id="rId1"/>
    <sheet name="ANU-2" sheetId="4" r:id="rId2"/>
    <sheet name="ANU-3" sheetId="3" r:id="rId3"/>
    <sheet name="ANU-4" sheetId="2" r:id="rId4"/>
    <sheet name="ANU-5" sheetId="1" r:id="rId5"/>
  </sheets>
  <calcPr calcId="144525"/>
</workbook>
</file>

<file path=xl/calcChain.xml><?xml version="1.0" encoding="utf-8"?>
<calcChain xmlns="http://schemas.openxmlformats.org/spreadsheetml/2006/main">
  <c r="O21" i="5" l="1"/>
  <c r="J21" i="5"/>
  <c r="G21" i="5"/>
  <c r="F21" i="5"/>
  <c r="O22" i="5"/>
  <c r="J22" i="5"/>
  <c r="G22" i="5"/>
  <c r="F22" i="5"/>
  <c r="O19" i="5"/>
  <c r="J19" i="5"/>
  <c r="G19" i="5"/>
  <c r="F19" i="5"/>
  <c r="O18" i="5"/>
  <c r="J18" i="5"/>
  <c r="G18" i="5"/>
  <c r="F18" i="5"/>
  <c r="O17" i="5"/>
  <c r="J17" i="5"/>
  <c r="G17" i="5"/>
  <c r="F17" i="5"/>
  <c r="O16" i="5"/>
  <c r="J16" i="5"/>
  <c r="G16" i="5"/>
  <c r="F16" i="5"/>
  <c r="O15" i="5"/>
  <c r="J15" i="5"/>
  <c r="G15" i="5"/>
  <c r="F15" i="5"/>
  <c r="O14" i="5"/>
  <c r="J14" i="5"/>
  <c r="G14" i="5"/>
  <c r="F14" i="5"/>
  <c r="O13" i="5"/>
  <c r="J13" i="5"/>
  <c r="G13" i="5"/>
  <c r="F13" i="5"/>
  <c r="O11" i="5"/>
  <c r="J11" i="5"/>
  <c r="G11" i="5"/>
  <c r="F11" i="5"/>
  <c r="O10" i="5"/>
  <c r="J10" i="5"/>
  <c r="G10" i="5"/>
  <c r="F10" i="5"/>
  <c r="O9" i="5"/>
  <c r="J9" i="5"/>
  <c r="G9" i="5"/>
  <c r="F9" i="5"/>
  <c r="O7" i="5"/>
  <c r="J7" i="5"/>
  <c r="G7" i="5"/>
  <c r="F7" i="5"/>
  <c r="O6" i="5"/>
  <c r="J6" i="5"/>
  <c r="G6" i="5"/>
  <c r="F6" i="5"/>
  <c r="O4" i="5"/>
  <c r="J4" i="5"/>
  <c r="G4" i="5"/>
  <c r="F4" i="5"/>
  <c r="K4" i="2"/>
  <c r="J4" i="2"/>
  <c r="I4" i="2"/>
  <c r="H4" i="2"/>
  <c r="G4" i="2"/>
</calcChain>
</file>

<file path=xl/sharedStrings.xml><?xml version="1.0" encoding="utf-8"?>
<sst xmlns="http://schemas.openxmlformats.org/spreadsheetml/2006/main" count="282" uniqueCount="173">
  <si>
    <t>अनुसूची ५: स्थानीय तह अनुसार परिवार संख्या र जनसंख्या विवरण</t>
  </si>
  <si>
    <t xml:space="preserve">स्थानीय तह </t>
  </si>
  <si>
    <t xml:space="preserve">परिवार संख्या </t>
  </si>
  <si>
    <t>जम्मा जनसंख्या</t>
  </si>
  <si>
    <t xml:space="preserve">पुरुष </t>
  </si>
  <si>
    <t xml:space="preserve">महिला </t>
  </si>
  <si>
    <t xml:space="preserve">परिवारको औसत आकार  </t>
  </si>
  <si>
    <t>लैङ्गिक अनुपात</t>
  </si>
  <si>
    <t>वार्षिक जनसंख्या वृद्धिदर (%)</t>
  </si>
  <si>
    <t xml:space="preserve">जनघनत्व </t>
  </si>
  <si>
    <t>साक्षरता दर (प्रतिशतमा)</t>
  </si>
  <si>
    <t>Count</t>
  </si>
  <si>
    <t xml:space="preserve">जम्मा </t>
  </si>
  <si>
    <t xml:space="preserve">मकवानपुर </t>
  </si>
  <si>
    <t>बागमती गाउँपालिका</t>
  </si>
  <si>
    <t>बकैया गाउँपालिका</t>
  </si>
  <si>
    <t>भीमफेदी गाउँपालिका</t>
  </si>
  <si>
    <t>हेटौडा उपमहानगरपालिका</t>
  </si>
  <si>
    <t>ईन्द्रसरोवर गाउँपालिका</t>
  </si>
  <si>
    <t>कैलाश गाउँपालिका</t>
  </si>
  <si>
    <t>मकवानपुरगढी गाउँपालिका</t>
  </si>
  <si>
    <t>मनहरी गाउँपालिका</t>
  </si>
  <si>
    <t>राक्सिराङ्ग गाउँपालिका</t>
  </si>
  <si>
    <t>थाहा नगरपालिका</t>
  </si>
  <si>
    <t>संस्थागत</t>
  </si>
  <si>
    <t>जम्मा</t>
  </si>
  <si>
    <t>धादिङ</t>
  </si>
  <si>
    <t>बेनीघाट रोराङ्ग गाउँपालिका</t>
  </si>
  <si>
    <t>धुनीबेंशी नगरपालिका</t>
  </si>
  <si>
    <t>गजुरी गाउँपालिका</t>
  </si>
  <si>
    <t>गल्छी गाउँपालिका</t>
  </si>
  <si>
    <t>गङ्गाजमुना गाउँपालिका</t>
  </si>
  <si>
    <t>ज्वालामूखी गाउँपालिका</t>
  </si>
  <si>
    <t>खनियाबास गाउँपालिका</t>
  </si>
  <si>
    <t>नेत्रावती डबजोङ गाउँपालिका</t>
  </si>
  <si>
    <t>नीलकण्ठ नगरपालिका</t>
  </si>
  <si>
    <t>रुवी भ्याली गाउँपालिका</t>
  </si>
  <si>
    <t>सिद्धलेक गाउँपालिका</t>
  </si>
  <si>
    <t>थाक्रे गाउँपालिका</t>
  </si>
  <si>
    <t>त्रिपुरासुन्दरी गाउँपालिका</t>
  </si>
  <si>
    <t>अनुसूची ४: प्रमुख पारिवारिक विवरणहरु</t>
  </si>
  <si>
    <t xml:space="preserve">क्षेत्र </t>
  </si>
  <si>
    <t>जम्मा परिवार संख्या</t>
  </si>
  <si>
    <t>घरको स्वामित्व</t>
  </si>
  <si>
    <t>महिलाको स्वामित्वमा</t>
  </si>
  <si>
    <t>खानेपानीको मुख्य स्रोत</t>
  </si>
  <si>
    <t>अक्सर (मुख्य रूपमा) खाना पकाउन प्रयोग गरिने इन्धन</t>
  </si>
  <si>
    <t xml:space="preserve">  अक्सर       (मुख्य रूपमा) बत्ती बाल्न प्रयोग गरिने इन्धन</t>
  </si>
  <si>
    <t xml:space="preserve">चर्पीको प्रकार </t>
  </si>
  <si>
    <t xml:space="preserve">आफ्नै </t>
  </si>
  <si>
    <t xml:space="preserve">भाडामा </t>
  </si>
  <si>
    <t xml:space="preserve">संस्थागत </t>
  </si>
  <si>
    <t xml:space="preserve">अन्य </t>
  </si>
  <si>
    <t xml:space="preserve">घर मात्र भएका </t>
  </si>
  <si>
    <t xml:space="preserve">जग्गा मात्र भएका </t>
  </si>
  <si>
    <t xml:space="preserve">घर जग्गा दुवै भएका </t>
  </si>
  <si>
    <t xml:space="preserve">घर जग्गा दुवै नभएका </t>
  </si>
  <si>
    <t xml:space="preserve">उल्लेख नभएको </t>
  </si>
  <si>
    <t xml:space="preserve">धारा/पाइप (घर परिसर भित्र) </t>
  </si>
  <si>
    <t xml:space="preserve">धारा/पाइप (घर परिसर बाहिर) </t>
  </si>
  <si>
    <t xml:space="preserve">ट्युबवेल/ हातेपम्प </t>
  </si>
  <si>
    <t xml:space="preserve">ढाकिएको इनार/कुवा </t>
  </si>
  <si>
    <t xml:space="preserve">खुला इनार/
कुवा </t>
  </si>
  <si>
    <t xml:space="preserve">मूल धारा </t>
  </si>
  <si>
    <t xml:space="preserve">नदी/
खोला </t>
  </si>
  <si>
    <t xml:space="preserve">जार/
बोतल </t>
  </si>
  <si>
    <t>अन्य</t>
  </si>
  <si>
    <t>काठ/
दाउरा</t>
  </si>
  <si>
    <t>एल. पी.ग्याँस</t>
  </si>
  <si>
    <t xml:space="preserve">बिजुली </t>
  </si>
  <si>
    <t xml:space="preserve">गुइठा/गोरहा </t>
  </si>
  <si>
    <t xml:space="preserve">बायोग्याँस </t>
  </si>
  <si>
    <t>मट्टितेल</t>
  </si>
  <si>
    <t xml:space="preserve">सोलार/
सौर्यउर्जा </t>
  </si>
  <si>
    <t>बायोग्याँस</t>
  </si>
  <si>
    <t>फ्लस भएको (सार्वजनिक ढल)</t>
  </si>
  <si>
    <t>फ्लस भएको (सेप्टिक ट्यांकी)</t>
  </si>
  <si>
    <t>साधारण (खाल्टे)</t>
  </si>
  <si>
    <t xml:space="preserve">सार्वजनिक </t>
  </si>
  <si>
    <t xml:space="preserve">चर्पी नभएको </t>
  </si>
  <si>
    <t xml:space="preserve">नेपाल </t>
  </si>
  <si>
    <t xml:space="preserve">शहरी/ग्रामिण </t>
  </si>
  <si>
    <t xml:space="preserve">नगरपालिका </t>
  </si>
  <si>
    <t xml:space="preserve">गाउँपालिका </t>
  </si>
  <si>
    <t xml:space="preserve">भौगोलिक क्षेत्र </t>
  </si>
  <si>
    <t xml:space="preserve">हिमाल </t>
  </si>
  <si>
    <t xml:space="preserve">पहाड </t>
  </si>
  <si>
    <t xml:space="preserve">तराई </t>
  </si>
  <si>
    <t xml:space="preserve">प्रदेश </t>
  </si>
  <si>
    <t xml:space="preserve">कोशी </t>
  </si>
  <si>
    <t xml:space="preserve">मधेश </t>
  </si>
  <si>
    <t xml:space="preserve">बागमती </t>
  </si>
  <si>
    <t xml:space="preserve">गण्डकी </t>
  </si>
  <si>
    <t xml:space="preserve">लुम्बिनी </t>
  </si>
  <si>
    <t xml:space="preserve">कर्णाली </t>
  </si>
  <si>
    <t xml:space="preserve">सुदुरपश्चिम </t>
  </si>
  <si>
    <t xml:space="preserve">जिल्ला </t>
  </si>
  <si>
    <t>धादिङ्ग</t>
  </si>
  <si>
    <t>मकवानपुर</t>
  </si>
  <si>
    <t>अनुसूची ३: वैवाहिक अवस्था</t>
  </si>
  <si>
    <t>लिङ्ग</t>
  </si>
  <si>
    <t>१० वर्ष वा सो भन्दा बढी उमेरको वैवाहिक अवस्था</t>
  </si>
  <si>
    <t xml:space="preserve">पहिलो विवाह गर्दाको उमेर </t>
  </si>
  <si>
    <t xml:space="preserve"> जम्मा जनसंख्या </t>
  </si>
  <si>
    <t>अविवाहित</t>
  </si>
  <si>
    <t>विवाहित</t>
  </si>
  <si>
    <t>विधुवा/विधुर</t>
  </si>
  <si>
    <t>पारपाचुके</t>
  </si>
  <si>
    <t>छुट्टिएको</t>
  </si>
  <si>
    <t>कम्तिमा एक पटक विवाह भएको जनसंख्या</t>
  </si>
  <si>
    <t>&lt;१० वर्ष</t>
  </si>
  <si>
    <t>१०-१४ वर्ष</t>
  </si>
  <si>
    <t>१५-१७ वर्ष</t>
  </si>
  <si>
    <t>१८-२० वर्ष</t>
  </si>
  <si>
    <t>२१-२४ वर्ष</t>
  </si>
  <si>
    <t>२५-२९ वर्ष</t>
  </si>
  <si>
    <t>३०-३४ वर्ष</t>
  </si>
  <si>
    <t>३५-३९ वर्ष</t>
  </si>
  <si>
    <t>४०-४४ वर्ष</t>
  </si>
  <si>
    <t>४५-४९ वर्ष</t>
  </si>
  <si>
    <t>&gt;=५० वर्ष</t>
  </si>
  <si>
    <t>उल्लेख
नभएको</t>
  </si>
  <si>
    <t>पुरुष</t>
  </si>
  <si>
    <t xml:space="preserve">बागमती प्रदेश </t>
  </si>
  <si>
    <t>अनुसूची २: उमेर समूह अनुसार जनसंख्या</t>
  </si>
  <si>
    <t>क्षेत्र</t>
  </si>
  <si>
    <t xml:space="preserve">लिङ्ग </t>
  </si>
  <si>
    <t>सबै उमेरका</t>
  </si>
  <si>
    <t>0-4 वर्ष</t>
  </si>
  <si>
    <t>5-9 वर्ष</t>
  </si>
  <si>
    <t>10-14 वर्ष</t>
  </si>
  <si>
    <t>15-19 वर्ष</t>
  </si>
  <si>
    <t>20-24 वर्ष</t>
  </si>
  <si>
    <t>25-29 वर्ष</t>
  </si>
  <si>
    <t>30-34 वर्ष</t>
  </si>
  <si>
    <t>35-39 वर्ष</t>
  </si>
  <si>
    <t>40-44 वर्ष</t>
  </si>
  <si>
    <t>45-49 वर्ष</t>
  </si>
  <si>
    <t>50-54 वर्ष</t>
  </si>
  <si>
    <t>55-59 वर्ष</t>
  </si>
  <si>
    <t>60-64 वर्ष</t>
  </si>
  <si>
    <t>65-69 वर्ष</t>
  </si>
  <si>
    <t>70-74 वर्ष</t>
  </si>
  <si>
    <t>75-79 वर्ष</t>
  </si>
  <si>
    <t>80-84 वर्ष</t>
  </si>
  <si>
    <t>85-89 वर्ष</t>
  </si>
  <si>
    <t>90-94 वर्ष</t>
  </si>
  <si>
    <t xml:space="preserve"> 95 वर्ष वा सो भन्दा बढी</t>
  </si>
  <si>
    <t>महिला</t>
  </si>
  <si>
    <t>शहरी/ग्रामिण</t>
  </si>
  <si>
    <t>भौगोलिक क्षेत्र</t>
  </si>
  <si>
    <t xml:space="preserve"> अनुसूची १ भौगोलिक क्षेत्रअनुसार परिवार संख्या र जनसंख्या विवरण</t>
  </si>
  <si>
    <t xml:space="preserve">जम्मा परिवार संख्या </t>
  </si>
  <si>
    <t xml:space="preserve">जनसंख्या </t>
  </si>
  <si>
    <r>
      <t xml:space="preserve">परिवारको औसत </t>
    </r>
    <r>
      <rPr>
        <b/>
        <sz val="7.5"/>
        <color indexed="8"/>
        <rFont val="Kalimati"/>
        <charset val="1"/>
      </rPr>
      <t>आकार</t>
    </r>
    <r>
      <rPr>
        <b/>
        <sz val="7.5"/>
        <color indexed="8"/>
        <rFont val="Calibri"/>
        <family val="2"/>
      </rPr>
      <t xml:space="preserve">  </t>
    </r>
  </si>
  <si>
    <r>
      <t>लैंङ्गिक</t>
    </r>
    <r>
      <rPr>
        <b/>
        <sz val="7.5"/>
        <color indexed="8"/>
        <rFont val="Calibri"/>
        <family val="2"/>
      </rPr>
      <t xml:space="preserve"> </t>
    </r>
    <r>
      <rPr>
        <b/>
        <sz val="7.5"/>
        <color indexed="8"/>
        <rFont val="Kalimati"/>
        <charset val="1"/>
      </rPr>
      <t>अनुपात (प्रति सय महिलामा
पुरुषको संख्या)</t>
    </r>
  </si>
  <si>
    <r>
      <t>जन</t>
    </r>
    <r>
      <rPr>
        <b/>
        <sz val="7.5"/>
        <color indexed="8"/>
        <rFont val="Kalimati"/>
        <charset val="1"/>
      </rPr>
      <t>घनत्व</t>
    </r>
    <r>
      <rPr>
        <b/>
        <sz val="7.5"/>
        <color indexed="8"/>
        <rFont val="Calibri"/>
        <family val="2"/>
      </rPr>
      <t xml:space="preserve"> </t>
    </r>
  </si>
  <si>
    <t xml:space="preserve">जनसंख्या २०६८ </t>
  </si>
  <si>
    <r>
      <t>वार्षिक</t>
    </r>
    <r>
      <rPr>
        <b/>
        <sz val="7.5"/>
        <color indexed="8"/>
        <rFont val="Calibri"/>
        <family val="2"/>
      </rPr>
      <t xml:space="preserve"> </t>
    </r>
    <r>
      <rPr>
        <b/>
        <sz val="7.5"/>
        <color indexed="8"/>
        <rFont val="Kalimati"/>
        <charset val="1"/>
      </rPr>
      <t>जनसंख्या
वृद्धिदर (%)</t>
    </r>
  </si>
  <si>
    <t>अनुपस्थित (अक्सर विदेशमा बस्ने) जनसंख्या</t>
  </si>
  <si>
    <t>अपाङ्गता भएको जनसंख्या</t>
  </si>
  <si>
    <t>५ वर्ष वा सो भन्दा
बढी उमेरका साक्षर 
जनसंख्या (%)</t>
  </si>
  <si>
    <r>
      <t>जम्मा</t>
    </r>
    <r>
      <rPr>
        <b/>
        <sz val="7.5"/>
        <color indexed="8"/>
        <rFont val="Calibri"/>
        <family val="2"/>
      </rPr>
      <t xml:space="preserve"> </t>
    </r>
    <r>
      <rPr>
        <sz val="8"/>
        <color indexed="8"/>
        <rFont val="Kalimati"/>
        <charset val="1"/>
      </rPr>
      <t/>
    </r>
  </si>
  <si>
    <r>
      <t>पुरुष</t>
    </r>
    <r>
      <rPr>
        <b/>
        <sz val="7.5"/>
        <color indexed="8"/>
        <rFont val="Calibri"/>
        <family val="2"/>
      </rPr>
      <t xml:space="preserve"> </t>
    </r>
  </si>
  <si>
    <r>
      <t>महिला</t>
    </r>
    <r>
      <rPr>
        <b/>
        <sz val="7.5"/>
        <color indexed="8"/>
        <rFont val="Calibri"/>
        <family val="2"/>
      </rPr>
      <t xml:space="preserve"> </t>
    </r>
  </si>
  <si>
    <t>परिवार संख्या</t>
  </si>
  <si>
    <t>जम्मा
 जनसंख्या</t>
  </si>
  <si>
    <t xml:space="preserve">प्रतिशत </t>
  </si>
  <si>
    <t>मधेश प्रदेश</t>
  </si>
  <si>
    <t xml:space="preserve">गण्डकी प्रदेश </t>
  </si>
  <si>
    <t xml:space="preserve">लुम्बिनी प्रदेश </t>
  </si>
  <si>
    <t xml:space="preserve">कर्णाली प्रदेश </t>
  </si>
  <si>
    <t xml:space="preserve">सुदुरपश्चिम 
प्रदेश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</si>
</sst>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"/>
    <numFmt numFmtId="166" formatCode="###0.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Kalimati"/>
      <charset val="1"/>
    </font>
    <font>
      <b/>
      <sz val="8"/>
      <name val="Kalimati"/>
      <charset val="1"/>
    </font>
    <font>
      <sz val="8"/>
      <name val="Kalimati"/>
      <charset val="1"/>
    </font>
    <font>
      <sz val="8"/>
      <name val="Fontasy Himali"/>
      <family val="5"/>
    </font>
    <font>
      <b/>
      <sz val="7"/>
      <color theme="1"/>
      <name val="Kalimati"/>
      <charset val="1"/>
    </font>
    <font>
      <sz val="7"/>
      <name val="Arial"/>
      <family val="2"/>
    </font>
    <font>
      <sz val="7"/>
      <name val="Kalimati"/>
      <charset val="1"/>
    </font>
    <font>
      <b/>
      <sz val="6"/>
      <name val="Fontasy Himali"/>
      <family val="5"/>
    </font>
    <font>
      <sz val="7"/>
      <name val="Fontasy Himali"/>
      <family val="5"/>
    </font>
    <font>
      <sz val="7"/>
      <color theme="1"/>
      <name val="Kalimati"/>
      <charset val="1"/>
    </font>
    <font>
      <sz val="6.5"/>
      <name val="Arial"/>
      <family val="2"/>
    </font>
    <font>
      <b/>
      <sz val="6.5"/>
      <color rgb="FF000000"/>
      <name val="Kalimati"/>
      <charset val="1"/>
    </font>
    <font>
      <b/>
      <sz val="6.5"/>
      <name val="Kalimati"/>
      <charset val="1"/>
    </font>
    <font>
      <sz val="6.5"/>
      <name val="Kalimati"/>
      <charset val="1"/>
    </font>
    <font>
      <sz val="6.5"/>
      <name val="Fontasy Himali"/>
      <family val="5"/>
    </font>
    <font>
      <b/>
      <sz val="6.5"/>
      <name val="Fontasy Himali"/>
      <family val="5"/>
    </font>
    <font>
      <sz val="6.5"/>
      <color theme="1"/>
      <name val="Kalimati"/>
      <charset val="1"/>
    </font>
    <font>
      <sz val="6.5"/>
      <color theme="1"/>
      <name val="Fontasy Himali"/>
      <family val="5"/>
    </font>
    <font>
      <b/>
      <sz val="8"/>
      <name val="Fontasy Himali"/>
      <family val="5"/>
    </font>
    <font>
      <b/>
      <sz val="7.5"/>
      <name val="Fontasy Himali"/>
      <family val="5"/>
    </font>
    <font>
      <sz val="8"/>
      <name val="Calibri"/>
      <family val="2"/>
      <scheme val="minor"/>
    </font>
    <font>
      <b/>
      <sz val="7.5"/>
      <color rgb="FF000000"/>
      <name val="Kalimati"/>
      <charset val="1"/>
    </font>
    <font>
      <b/>
      <sz val="7.5"/>
      <color indexed="8"/>
      <name val="Kalimati"/>
      <charset val="1"/>
    </font>
    <font>
      <b/>
      <sz val="7.5"/>
      <color indexed="8"/>
      <name val="Calibri"/>
      <family val="2"/>
    </font>
    <font>
      <b/>
      <sz val="7.5"/>
      <name val="Kalimati"/>
      <charset val="1"/>
    </font>
    <font>
      <sz val="8"/>
      <color indexed="8"/>
      <name val="Kalimati"/>
      <charset val="1"/>
    </font>
    <font>
      <b/>
      <sz val="7.5"/>
      <color theme="1"/>
      <name val="Fontasy Himali"/>
      <family val="5"/>
    </font>
    <font>
      <sz val="7.5"/>
      <name val="Kalimati"/>
      <charset val="1"/>
    </font>
    <font>
      <sz val="7.5"/>
      <name val="Fontasy Himali"/>
      <family val="5"/>
    </font>
    <font>
      <sz val="7.5"/>
      <color theme="1"/>
      <name val="Fontasy Himali"/>
      <family val="5"/>
    </font>
    <font>
      <sz val="10"/>
      <name val="Fontasy Himali"/>
      <family val="5"/>
    </font>
    <font>
      <sz val="7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0C9"/>
        <bgColor indexed="64"/>
      </patternFill>
    </fill>
    <fill>
      <patternFill patternType="solid">
        <fgColor rgb="FFCEF3F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1F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F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07">
    <xf numFmtId="0" fontId="0" fillId="0" borderId="0" xfId="0"/>
    <xf numFmtId="0" fontId="4" fillId="3" borderId="2" xfId="2" applyFont="1" applyFill="1" applyBorder="1" applyAlignment="1">
      <alignment vertical="center" wrapText="1"/>
    </xf>
    <xf numFmtId="0" fontId="5" fillId="0" borderId="2" xfId="7" applyFont="1" applyBorder="1" applyAlignment="1">
      <alignment vertical="center" wrapText="1"/>
    </xf>
    <xf numFmtId="0" fontId="5" fillId="0" borderId="2" xfId="8" applyFont="1" applyBorder="1" applyAlignment="1">
      <alignment vertical="center"/>
    </xf>
    <xf numFmtId="164" fontId="5" fillId="0" borderId="2" xfId="9" applyNumberFormat="1" applyFont="1" applyBorder="1" applyAlignment="1">
      <alignment horizontal="right" vertical="center"/>
    </xf>
    <xf numFmtId="164" fontId="5" fillId="0" borderId="2" xfId="10" applyNumberFormat="1" applyFont="1" applyBorder="1" applyAlignment="1">
      <alignment horizontal="right" vertical="center"/>
    </xf>
    <xf numFmtId="164" fontId="5" fillId="0" borderId="2" xfId="11" applyNumberFormat="1" applyFont="1" applyBorder="1" applyAlignment="1">
      <alignment horizontal="right" vertical="center"/>
    </xf>
    <xf numFmtId="164" fontId="5" fillId="0" borderId="2" xfId="12" applyNumberFormat="1" applyFont="1" applyBorder="1" applyAlignment="1">
      <alignment horizontal="right" vertical="center"/>
    </xf>
    <xf numFmtId="2" fontId="5" fillId="0" borderId="2" xfId="8" applyNumberFormat="1" applyFont="1" applyBorder="1" applyAlignment="1">
      <alignment vertical="center"/>
    </xf>
    <xf numFmtId="1" fontId="5" fillId="0" borderId="2" xfId="8" applyNumberFormat="1" applyFont="1" applyBorder="1" applyAlignment="1">
      <alignment vertical="center"/>
    </xf>
    <xf numFmtId="2" fontId="6" fillId="0" borderId="2" xfId="8" applyNumberFormat="1" applyFont="1" applyBorder="1" applyAlignment="1">
      <alignment vertical="center"/>
    </xf>
    <xf numFmtId="164" fontId="5" fillId="0" borderId="2" xfId="13" applyNumberFormat="1" applyFont="1" applyBorder="1" applyAlignment="1">
      <alignment horizontal="right" vertical="center"/>
    </xf>
    <xf numFmtId="0" fontId="5" fillId="5" borderId="2" xfId="7" applyFont="1" applyFill="1" applyBorder="1" applyAlignment="1">
      <alignment vertical="center" wrapText="1"/>
    </xf>
    <xf numFmtId="164" fontId="5" fillId="5" borderId="2" xfId="9" applyNumberFormat="1" applyFont="1" applyFill="1" applyBorder="1" applyAlignment="1">
      <alignment horizontal="right" vertical="center"/>
    </xf>
    <xf numFmtId="165" fontId="5" fillId="5" borderId="2" xfId="7" applyNumberFormat="1" applyFont="1" applyFill="1" applyBorder="1" applyAlignment="1">
      <alignment vertical="center" wrapText="1"/>
    </xf>
    <xf numFmtId="2" fontId="5" fillId="5" borderId="2" xfId="8" applyNumberFormat="1" applyFont="1" applyFill="1" applyBorder="1" applyAlignment="1">
      <alignment vertical="center"/>
    </xf>
    <xf numFmtId="164" fontId="5" fillId="5" borderId="2" xfId="7" applyNumberFormat="1" applyFont="1" applyFill="1" applyBorder="1" applyAlignment="1">
      <alignment vertical="center" wrapText="1"/>
    </xf>
    <xf numFmtId="166" fontId="7" fillId="6" borderId="2" xfId="16" applyNumberFormat="1" applyFont="1" applyFill="1" applyBorder="1" applyAlignment="1">
      <alignment horizontal="center" vertical="center" wrapText="1"/>
    </xf>
    <xf numFmtId="0" fontId="7" fillId="6" borderId="2" xfId="16" applyFont="1" applyFill="1" applyBorder="1" applyAlignment="1">
      <alignment horizontal="center" vertical="center" wrapText="1"/>
    </xf>
    <xf numFmtId="0" fontId="7" fillId="6" borderId="2" xfId="15" applyFont="1" applyFill="1" applyBorder="1" applyAlignment="1">
      <alignment horizontal="center" vertical="center" wrapText="1"/>
    </xf>
    <xf numFmtId="0" fontId="7" fillId="6" borderId="7" xfId="16" applyFont="1" applyFill="1" applyBorder="1" applyAlignment="1">
      <alignment horizontal="center" vertical="center" wrapText="1"/>
    </xf>
    <xf numFmtId="0" fontId="7" fillId="6" borderId="7" xfId="15" applyFont="1" applyFill="1" applyBorder="1" applyAlignment="1">
      <alignment horizontal="center" vertical="center" wrapText="1"/>
    </xf>
    <xf numFmtId="0" fontId="9" fillId="0" borderId="7" xfId="14" applyFont="1" applyBorder="1" applyAlignment="1">
      <alignment vertical="center"/>
    </xf>
    <xf numFmtId="0" fontId="10" fillId="0" borderId="7" xfId="14" applyFont="1" applyBorder="1" applyAlignment="1">
      <alignment vertical="center"/>
    </xf>
    <xf numFmtId="0" fontId="10" fillId="0" borderId="7" xfId="15" applyFont="1" applyBorder="1" applyAlignment="1">
      <alignment vertical="center"/>
    </xf>
    <xf numFmtId="0" fontId="8" fillId="0" borderId="0" xfId="14" applyFont="1" applyFill="1" applyAlignment="1">
      <alignment vertical="center"/>
    </xf>
    <xf numFmtId="0" fontId="9" fillId="7" borderId="4" xfId="14" applyFont="1" applyFill="1" applyBorder="1" applyAlignment="1">
      <alignment vertical="center"/>
    </xf>
    <xf numFmtId="0" fontId="8" fillId="7" borderId="5" xfId="14" applyFont="1" applyFill="1" applyBorder="1" applyAlignment="1">
      <alignment vertical="center"/>
    </xf>
    <xf numFmtId="0" fontId="8" fillId="7" borderId="6" xfId="14" applyFont="1" applyFill="1" applyBorder="1" applyAlignment="1">
      <alignment vertical="center"/>
    </xf>
    <xf numFmtId="0" fontId="9" fillId="0" borderId="2" xfId="14" applyFont="1" applyBorder="1" applyAlignment="1">
      <alignment vertical="center"/>
    </xf>
    <xf numFmtId="0" fontId="11" fillId="0" borderId="2" xfId="14" applyFont="1" applyBorder="1" applyAlignment="1">
      <alignment vertical="center"/>
    </xf>
    <xf numFmtId="0" fontId="11" fillId="0" borderId="2" xfId="15" applyFont="1" applyBorder="1" applyAlignment="1">
      <alignment vertical="center"/>
    </xf>
    <xf numFmtId="0" fontId="9" fillId="7" borderId="5" xfId="14" applyFont="1" applyFill="1" applyBorder="1" applyAlignment="1">
      <alignment vertical="center"/>
    </xf>
    <xf numFmtId="0" fontId="9" fillId="7" borderId="6" xfId="14" applyFont="1" applyFill="1" applyBorder="1" applyAlignment="1">
      <alignment vertical="center"/>
    </xf>
    <xf numFmtId="0" fontId="9" fillId="0" borderId="2" xfId="14" applyFont="1" applyFill="1" applyBorder="1" applyAlignment="1">
      <alignment vertical="center"/>
    </xf>
    <xf numFmtId="0" fontId="11" fillId="0" borderId="2" xfId="14" applyFont="1" applyFill="1" applyBorder="1" applyAlignment="1">
      <alignment vertical="center"/>
    </xf>
    <xf numFmtId="0" fontId="11" fillId="0" borderId="2" xfId="15" applyFont="1" applyFill="1" applyBorder="1" applyAlignment="1">
      <alignment vertical="center"/>
    </xf>
    <xf numFmtId="0" fontId="12" fillId="0" borderId="2" xfId="14" applyFont="1" applyBorder="1"/>
    <xf numFmtId="0" fontId="9" fillId="8" borderId="4" xfId="14" applyFont="1" applyFill="1" applyBorder="1" applyAlignment="1">
      <alignment vertical="center"/>
    </xf>
    <xf numFmtId="0" fontId="13" fillId="0" borderId="0" xfId="1" applyFont="1"/>
    <xf numFmtId="0" fontId="14" fillId="9" borderId="2" xfId="1" applyFont="1" applyFill="1" applyBorder="1" applyAlignment="1">
      <alignment horizontal="center" vertical="center" wrapText="1"/>
    </xf>
    <xf numFmtId="0" fontId="14" fillId="9" borderId="2" xfId="1" applyFont="1" applyFill="1" applyBorder="1" applyAlignment="1">
      <alignment vertical="center" wrapText="1"/>
    </xf>
    <xf numFmtId="0" fontId="16" fillId="10" borderId="4" xfId="1" applyFont="1" applyFill="1" applyBorder="1" applyAlignment="1"/>
    <xf numFmtId="0" fontId="17" fillId="10" borderId="5" xfId="1" applyFont="1" applyFill="1" applyBorder="1" applyAlignment="1"/>
    <xf numFmtId="0" fontId="17" fillId="10" borderId="6" xfId="1" applyFont="1" applyFill="1" applyBorder="1" applyAlignment="1"/>
    <xf numFmtId="0" fontId="13" fillId="0" borderId="0" xfId="1" applyFont="1" applyFill="1"/>
    <xf numFmtId="0" fontId="16" fillId="11" borderId="2" xfId="1" applyFont="1" applyFill="1" applyBorder="1" applyAlignment="1">
      <alignment vertical="center"/>
    </xf>
    <xf numFmtId="0" fontId="17" fillId="11" borderId="2" xfId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7" fillId="0" borderId="2" xfId="1" applyFont="1" applyBorder="1" applyAlignment="1">
      <alignment horizontal="right" vertical="center"/>
    </xf>
    <xf numFmtId="0" fontId="16" fillId="12" borderId="4" xfId="0" applyFont="1" applyFill="1" applyBorder="1" applyAlignment="1">
      <alignment vertical="center"/>
    </xf>
    <xf numFmtId="0" fontId="16" fillId="12" borderId="5" xfId="0" applyFont="1" applyFill="1" applyBorder="1" applyAlignment="1">
      <alignment vertical="center"/>
    </xf>
    <xf numFmtId="0" fontId="16" fillId="12" borderId="6" xfId="0" applyFont="1" applyFill="1" applyBorder="1" applyAlignment="1">
      <alignment vertical="center"/>
    </xf>
    <xf numFmtId="0" fontId="16" fillId="13" borderId="2" xfId="1" applyFont="1" applyFill="1" applyBorder="1" applyAlignment="1">
      <alignment vertical="center"/>
    </xf>
    <xf numFmtId="0" fontId="17" fillId="13" borderId="2" xfId="1" applyFont="1" applyFill="1" applyBorder="1" applyAlignment="1">
      <alignment horizontal="right" vertical="center"/>
    </xf>
    <xf numFmtId="0" fontId="16" fillId="10" borderId="4" xfId="0" applyFont="1" applyFill="1" applyBorder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/>
    </xf>
    <xf numFmtId="0" fontId="18" fillId="13" borderId="2" xfId="1" applyFont="1" applyFill="1" applyBorder="1" applyAlignment="1">
      <alignment horizontal="right" vertical="center"/>
    </xf>
    <xf numFmtId="0" fontId="17" fillId="12" borderId="5" xfId="0" applyFont="1" applyFill="1" applyBorder="1" applyAlignment="1">
      <alignment vertical="center"/>
    </xf>
    <xf numFmtId="0" fontId="17" fillId="12" borderId="6" xfId="0" applyFont="1" applyFill="1" applyBorder="1" applyAlignment="1">
      <alignment vertical="center"/>
    </xf>
    <xf numFmtId="0" fontId="16" fillId="13" borderId="2" xfId="1" applyFont="1" applyFill="1" applyBorder="1"/>
    <xf numFmtId="0" fontId="16" fillId="0" borderId="2" xfId="1" applyFont="1" applyBorder="1"/>
    <xf numFmtId="0" fontId="19" fillId="14" borderId="4" xfId="0" applyFont="1" applyFill="1" applyBorder="1"/>
    <xf numFmtId="0" fontId="20" fillId="14" borderId="5" xfId="0" applyFont="1" applyFill="1" applyBorder="1"/>
    <xf numFmtId="0" fontId="20" fillId="14" borderId="6" xfId="0" applyFont="1" applyFill="1" applyBorder="1"/>
    <xf numFmtId="0" fontId="16" fillId="14" borderId="9" xfId="1" applyFont="1" applyFill="1" applyBorder="1" applyAlignment="1"/>
    <xf numFmtId="0" fontId="13" fillId="14" borderId="9" xfId="1" applyFont="1" applyFill="1" applyBorder="1" applyAlignment="1"/>
    <xf numFmtId="0" fontId="4" fillId="12" borderId="2" xfId="1" applyFont="1" applyFill="1" applyBorder="1" applyAlignment="1">
      <alignment vertical="center"/>
    </xf>
    <xf numFmtId="0" fontId="4" fillId="12" borderId="2" xfId="0" applyFont="1" applyFill="1" applyBorder="1" applyAlignment="1">
      <alignment horizontal="center" vertical="center"/>
    </xf>
    <xf numFmtId="0" fontId="21" fillId="12" borderId="2" xfId="17" applyFont="1" applyFill="1" applyBorder="1" applyAlignment="1">
      <alignment horizontal="center" vertical="center" wrapText="1"/>
    </xf>
    <xf numFmtId="0" fontId="21" fillId="12" borderId="2" xfId="18" applyFont="1" applyFill="1" applyBorder="1" applyAlignment="1">
      <alignment horizontal="center" vertical="center" wrapText="1"/>
    </xf>
    <xf numFmtId="0" fontId="22" fillId="12" borderId="2" xfId="19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right" vertical="center"/>
    </xf>
    <xf numFmtId="164" fontId="6" fillId="14" borderId="2" xfId="20" applyNumberFormat="1" applyFont="1" applyFill="1" applyBorder="1" applyAlignment="1">
      <alignment horizontal="right" vertical="center" wrapText="1"/>
    </xf>
    <xf numFmtId="0" fontId="5" fillId="0" borderId="2" xfId="21" applyFont="1" applyBorder="1" applyAlignment="1">
      <alignment horizontal="right" vertical="center" wrapText="1"/>
    </xf>
    <xf numFmtId="164" fontId="6" fillId="0" borderId="2" xfId="20" applyNumberFormat="1" applyFont="1" applyBorder="1" applyAlignment="1">
      <alignment horizontal="right" vertical="center" wrapText="1"/>
    </xf>
    <xf numFmtId="0" fontId="5" fillId="14" borderId="2" xfId="24" applyFont="1" applyFill="1" applyBorder="1" applyAlignment="1">
      <alignment horizontal="left" vertical="top" wrapText="1"/>
    </xf>
    <xf numFmtId="164" fontId="6" fillId="14" borderId="2" xfId="25" applyNumberFormat="1" applyFont="1" applyFill="1" applyBorder="1" applyAlignment="1">
      <alignment horizontal="right" vertical="center"/>
    </xf>
    <xf numFmtId="164" fontId="6" fillId="14" borderId="2" xfId="26" applyNumberFormat="1" applyFont="1" applyFill="1" applyBorder="1" applyAlignment="1">
      <alignment horizontal="right" vertical="center"/>
    </xf>
    <xf numFmtId="164" fontId="6" fillId="14" borderId="2" xfId="27" applyNumberFormat="1" applyFont="1" applyFill="1" applyBorder="1" applyAlignment="1">
      <alignment horizontal="right" vertical="center"/>
    </xf>
    <xf numFmtId="0" fontId="5" fillId="0" borderId="2" xfId="28" applyFont="1" applyBorder="1" applyAlignment="1">
      <alignment horizontal="left" vertical="top" wrapText="1"/>
    </xf>
    <xf numFmtId="164" fontId="6" fillId="0" borderId="2" xfId="29" applyNumberFormat="1" applyFont="1" applyBorder="1" applyAlignment="1">
      <alignment horizontal="right" vertical="center"/>
    </xf>
    <xf numFmtId="164" fontId="6" fillId="0" borderId="2" xfId="30" applyNumberFormat="1" applyFont="1" applyBorder="1" applyAlignment="1">
      <alignment horizontal="right" vertical="center"/>
    </xf>
    <xf numFmtId="164" fontId="6" fillId="0" borderId="2" xfId="31" applyNumberFormat="1" applyFont="1" applyBorder="1" applyAlignment="1">
      <alignment horizontal="right" vertical="center"/>
    </xf>
    <xf numFmtId="0" fontId="5" fillId="14" borderId="2" xfId="28" applyFont="1" applyFill="1" applyBorder="1" applyAlignment="1">
      <alignment horizontal="left" vertical="top" wrapText="1"/>
    </xf>
    <xf numFmtId="164" fontId="6" fillId="14" borderId="2" xfId="29" applyNumberFormat="1" applyFont="1" applyFill="1" applyBorder="1" applyAlignment="1">
      <alignment horizontal="right" vertical="center"/>
    </xf>
    <xf numFmtId="164" fontId="6" fillId="14" borderId="2" xfId="30" applyNumberFormat="1" applyFont="1" applyFill="1" applyBorder="1" applyAlignment="1">
      <alignment horizontal="right" vertical="center"/>
    </xf>
    <xf numFmtId="164" fontId="6" fillId="14" borderId="2" xfId="31" applyNumberFormat="1" applyFont="1" applyFill="1" applyBorder="1" applyAlignment="1">
      <alignment horizontal="right" vertical="center"/>
    </xf>
    <xf numFmtId="164" fontId="6" fillId="14" borderId="2" xfId="29" applyNumberFormat="1" applyFont="1" applyFill="1" applyBorder="1" applyAlignment="1">
      <alignment horizontal="right" vertical="top"/>
    </xf>
    <xf numFmtId="164" fontId="6" fillId="14" borderId="2" xfId="30" applyNumberFormat="1" applyFont="1" applyFill="1" applyBorder="1" applyAlignment="1">
      <alignment horizontal="right" vertical="top"/>
    </xf>
    <xf numFmtId="164" fontId="6" fillId="14" borderId="2" xfId="31" applyNumberFormat="1" applyFont="1" applyFill="1" applyBorder="1" applyAlignment="1">
      <alignment horizontal="right" vertical="top"/>
    </xf>
    <xf numFmtId="164" fontId="6" fillId="0" borderId="2" xfId="29" applyNumberFormat="1" applyFont="1" applyBorder="1" applyAlignment="1">
      <alignment horizontal="right" vertical="top"/>
    </xf>
    <xf numFmtId="164" fontId="6" fillId="0" borderId="2" xfId="30" applyNumberFormat="1" applyFont="1" applyBorder="1" applyAlignment="1">
      <alignment horizontal="right" vertical="top"/>
    </xf>
    <xf numFmtId="164" fontId="6" fillId="0" borderId="2" xfId="31" applyNumberFormat="1" applyFont="1" applyBorder="1" applyAlignment="1">
      <alignment horizontal="right" vertical="top"/>
    </xf>
    <xf numFmtId="0" fontId="5" fillId="11" borderId="2" xfId="28" applyFont="1" applyFill="1" applyBorder="1" applyAlignment="1">
      <alignment horizontal="left" vertical="top" wrapText="1"/>
    </xf>
    <xf numFmtId="164" fontId="6" fillId="11" borderId="2" xfId="29" applyNumberFormat="1" applyFont="1" applyFill="1" applyBorder="1" applyAlignment="1">
      <alignment horizontal="right" vertical="top"/>
    </xf>
    <xf numFmtId="164" fontId="6" fillId="11" borderId="2" xfId="30" applyNumberFormat="1" applyFont="1" applyFill="1" applyBorder="1" applyAlignment="1">
      <alignment horizontal="right" vertical="top"/>
    </xf>
    <xf numFmtId="164" fontId="6" fillId="11" borderId="2" xfId="31" applyNumberFormat="1" applyFont="1" applyFill="1" applyBorder="1" applyAlignment="1">
      <alignment horizontal="right" vertical="top"/>
    </xf>
    <xf numFmtId="0" fontId="24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0" fontId="30" fillId="0" borderId="2" xfId="1" applyFont="1" applyBorder="1" applyAlignment="1">
      <alignment vertical="center"/>
    </xf>
    <xf numFmtId="0" fontId="31" fillId="0" borderId="2" xfId="1" applyFont="1" applyBorder="1" applyAlignment="1">
      <alignment vertical="center"/>
    </xf>
    <xf numFmtId="2" fontId="31" fillId="0" borderId="2" xfId="1" applyNumberFormat="1" applyFont="1" applyBorder="1" applyAlignment="1">
      <alignment vertical="center"/>
    </xf>
    <xf numFmtId="1" fontId="31" fillId="0" borderId="2" xfId="1" applyNumberFormat="1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1" fontId="31" fillId="0" borderId="2" xfId="33" applyNumberFormat="1" applyFont="1" applyBorder="1" applyAlignment="1">
      <alignment vertical="center"/>
    </xf>
    <xf numFmtId="2" fontId="32" fillId="0" borderId="2" xfId="0" applyNumberFormat="1" applyFont="1" applyBorder="1" applyAlignment="1">
      <alignment vertical="center"/>
    </xf>
    <xf numFmtId="2" fontId="31" fillId="0" borderId="2" xfId="33" applyNumberFormat="1" applyFont="1" applyBorder="1" applyAlignment="1">
      <alignment vertical="center"/>
    </xf>
    <xf numFmtId="0" fontId="30" fillId="5" borderId="2" xfId="1" applyFont="1" applyFill="1" applyBorder="1" applyAlignment="1">
      <alignment vertical="center"/>
    </xf>
    <xf numFmtId="0" fontId="31" fillId="5" borderId="2" xfId="1" applyFont="1" applyFill="1" applyBorder="1" applyAlignment="1">
      <alignment vertical="center"/>
    </xf>
    <xf numFmtId="2" fontId="31" fillId="5" borderId="2" xfId="1" applyNumberFormat="1" applyFont="1" applyFill="1" applyBorder="1" applyAlignment="1">
      <alignment vertical="center"/>
    </xf>
    <xf numFmtId="1" fontId="31" fillId="5" borderId="2" xfId="1" applyNumberFormat="1" applyFont="1" applyFill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1" fontId="31" fillId="5" borderId="2" xfId="33" applyNumberFormat="1" applyFont="1" applyFill="1" applyBorder="1" applyAlignment="1">
      <alignment vertical="center"/>
    </xf>
    <xf numFmtId="2" fontId="31" fillId="5" borderId="2" xfId="33" applyNumberFormat="1" applyFont="1" applyFill="1" applyBorder="1" applyAlignment="1">
      <alignment vertical="center"/>
    </xf>
    <xf numFmtId="2" fontId="32" fillId="5" borderId="2" xfId="0" applyNumberFormat="1" applyFont="1" applyFill="1" applyBorder="1" applyAlignment="1">
      <alignment vertical="center"/>
    </xf>
    <xf numFmtId="0" fontId="30" fillId="0" borderId="2" xfId="1" applyFont="1" applyBorder="1" applyAlignment="1">
      <alignment vertical="center" wrapText="1"/>
    </xf>
    <xf numFmtId="0" fontId="31" fillId="0" borderId="2" xfId="33" applyFont="1" applyBorder="1" applyAlignment="1">
      <alignment vertical="center"/>
    </xf>
    <xf numFmtId="0" fontId="34" fillId="15" borderId="0" xfId="1" applyFont="1" applyFill="1" applyAlignment="1">
      <alignment vertical="center"/>
    </xf>
    <xf numFmtId="0" fontId="30" fillId="15" borderId="2" xfId="1" applyFont="1" applyFill="1" applyBorder="1" applyAlignment="1">
      <alignment vertical="center"/>
    </xf>
    <xf numFmtId="0" fontId="31" fillId="15" borderId="2" xfId="1" applyFont="1" applyFill="1" applyBorder="1" applyAlignment="1">
      <alignment vertical="center"/>
    </xf>
    <xf numFmtId="2" fontId="31" fillId="15" borderId="2" xfId="1" applyNumberFormat="1" applyFont="1" applyFill="1" applyBorder="1" applyAlignment="1">
      <alignment vertical="center"/>
    </xf>
    <xf numFmtId="1" fontId="31" fillId="15" borderId="2" xfId="1" applyNumberFormat="1" applyFont="1" applyFill="1" applyBorder="1" applyAlignment="1">
      <alignment vertical="center"/>
    </xf>
    <xf numFmtId="0" fontId="32" fillId="15" borderId="2" xfId="0" applyFont="1" applyFill="1" applyBorder="1" applyAlignment="1">
      <alignment vertical="center"/>
    </xf>
    <xf numFmtId="0" fontId="31" fillId="15" borderId="2" xfId="33" applyFont="1" applyFill="1" applyBorder="1" applyAlignment="1">
      <alignment vertical="center"/>
    </xf>
    <xf numFmtId="2" fontId="31" fillId="15" borderId="2" xfId="33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5" fillId="4" borderId="2" xfId="6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 wrapText="1"/>
    </xf>
    <xf numFmtId="0" fontId="9" fillId="7" borderId="4" xfId="14" applyFont="1" applyFill="1" applyBorder="1" applyAlignment="1">
      <alignment horizontal="left" vertical="center"/>
    </xf>
    <xf numFmtId="0" fontId="9" fillId="7" borderId="5" xfId="14" applyFont="1" applyFill="1" applyBorder="1" applyAlignment="1">
      <alignment horizontal="left" vertical="center"/>
    </xf>
    <xf numFmtId="0" fontId="9" fillId="7" borderId="6" xfId="14" applyFont="1" applyFill="1" applyBorder="1" applyAlignment="1">
      <alignment horizontal="left" vertical="center"/>
    </xf>
    <xf numFmtId="0" fontId="7" fillId="6" borderId="2" xfId="14" applyFont="1" applyFill="1" applyBorder="1" applyAlignment="1">
      <alignment horizontal="center" vertical="center" wrapText="1"/>
    </xf>
    <xf numFmtId="0" fontId="7" fillId="6" borderId="2" xfId="15" applyFont="1" applyFill="1" applyBorder="1" applyAlignment="1">
      <alignment horizontal="center" vertical="center" wrapText="1"/>
    </xf>
    <xf numFmtId="0" fontId="7" fillId="6" borderId="4" xfId="15" applyFont="1" applyFill="1" applyBorder="1" applyAlignment="1">
      <alignment horizontal="center" vertical="center" wrapText="1"/>
    </xf>
    <xf numFmtId="0" fontId="7" fillId="6" borderId="5" xfId="15" applyFont="1" applyFill="1" applyBorder="1" applyAlignment="1">
      <alignment horizontal="center" vertical="center" wrapText="1"/>
    </xf>
    <xf numFmtId="0" fontId="7" fillId="6" borderId="6" xfId="15" applyFont="1" applyFill="1" applyBorder="1" applyAlignment="1">
      <alignment horizontal="center" vertical="center" wrapText="1"/>
    </xf>
    <xf numFmtId="0" fontId="7" fillId="6" borderId="4" xfId="15" applyFont="1" applyFill="1" applyBorder="1" applyAlignment="1">
      <alignment horizontal="left" vertical="center"/>
    </xf>
    <xf numFmtId="0" fontId="7" fillId="6" borderId="5" xfId="15" applyFont="1" applyFill="1" applyBorder="1" applyAlignment="1">
      <alignment horizontal="left" vertical="center"/>
    </xf>
    <xf numFmtId="0" fontId="7" fillId="6" borderId="6" xfId="15" applyFont="1" applyFill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5" xfId="1" applyFont="1" applyBorder="1" applyAlignment="1">
      <alignment horizontal="left"/>
    </xf>
    <xf numFmtId="0" fontId="15" fillId="0" borderId="6" xfId="1" applyFont="1" applyBorder="1" applyAlignment="1">
      <alignment horizontal="left"/>
    </xf>
    <xf numFmtId="0" fontId="14" fillId="9" borderId="2" xfId="1" applyFont="1" applyFill="1" applyBorder="1" applyAlignment="1">
      <alignment horizontal="center" vertical="center"/>
    </xf>
    <xf numFmtId="0" fontId="15" fillId="9" borderId="8" xfId="1" applyFont="1" applyFill="1" applyBorder="1" applyAlignment="1">
      <alignment horizontal="center"/>
    </xf>
    <xf numFmtId="0" fontId="15" fillId="9" borderId="9" xfId="1" applyFont="1" applyFill="1" applyBorder="1" applyAlignment="1">
      <alignment horizontal="center"/>
    </xf>
    <xf numFmtId="0" fontId="15" fillId="9" borderId="10" xfId="1" applyFont="1" applyFill="1" applyBorder="1" applyAlignment="1">
      <alignment horizontal="center"/>
    </xf>
    <xf numFmtId="0" fontId="15" fillId="9" borderId="4" xfId="1" applyFont="1" applyFill="1" applyBorder="1" applyAlignment="1">
      <alignment horizontal="center"/>
    </xf>
    <xf numFmtId="0" fontId="15" fillId="9" borderId="5" xfId="1" applyFont="1" applyFill="1" applyBorder="1" applyAlignment="1">
      <alignment horizontal="center"/>
    </xf>
    <xf numFmtId="0" fontId="15" fillId="9" borderId="6" xfId="1" applyFont="1" applyFill="1" applyBorder="1" applyAlignment="1">
      <alignment horizontal="center"/>
    </xf>
    <xf numFmtId="0" fontId="16" fillId="10" borderId="4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5" fillId="12" borderId="4" xfId="22" applyFont="1" applyFill="1" applyBorder="1" applyAlignment="1">
      <alignment horizontal="left" vertical="top" wrapText="1"/>
    </xf>
    <xf numFmtId="0" fontId="5" fillId="12" borderId="5" xfId="22" applyFont="1" applyFill="1" applyBorder="1" applyAlignment="1">
      <alignment horizontal="left" vertical="top" wrapText="1"/>
    </xf>
    <xf numFmtId="0" fontId="5" fillId="12" borderId="6" xfId="22" applyFont="1" applyFill="1" applyBorder="1" applyAlignment="1">
      <alignment horizontal="left" vertical="top" wrapText="1"/>
    </xf>
    <xf numFmtId="0" fontId="5" fillId="14" borderId="4" xfId="22" applyFont="1" applyFill="1" applyBorder="1" applyAlignment="1">
      <alignment horizontal="left" vertical="top" wrapText="1"/>
    </xf>
    <xf numFmtId="0" fontId="5" fillId="14" borderId="5" xfId="22" applyFont="1" applyFill="1" applyBorder="1" applyAlignment="1">
      <alignment horizontal="left" vertical="top" wrapText="1"/>
    </xf>
    <xf numFmtId="0" fontId="5" fillId="14" borderId="6" xfId="22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5" fillId="0" borderId="4" xfId="28" applyFont="1" applyBorder="1" applyAlignment="1">
      <alignment horizontal="left" vertical="center" wrapText="1"/>
    </xf>
    <xf numFmtId="0" fontId="5" fillId="0" borderId="5" xfId="28" applyFont="1" applyBorder="1" applyAlignment="1">
      <alignment horizontal="left" vertical="center" wrapText="1"/>
    </xf>
    <xf numFmtId="0" fontId="5" fillId="0" borderId="6" xfId="28" applyFont="1" applyBorder="1" applyAlignment="1">
      <alignment horizontal="left" vertical="center" wrapText="1"/>
    </xf>
    <xf numFmtId="0" fontId="5" fillId="12" borderId="2" xfId="22" applyFont="1" applyFill="1" applyBorder="1" applyAlignment="1">
      <alignment horizontal="left" vertical="top" wrapText="1"/>
    </xf>
    <xf numFmtId="0" fontId="5" fillId="0" borderId="4" xfId="32" applyFont="1" applyBorder="1" applyAlignment="1">
      <alignment horizontal="left" vertical="center"/>
    </xf>
    <xf numFmtId="0" fontId="5" fillId="0" borderId="5" xfId="32" applyFont="1" applyBorder="1" applyAlignment="1">
      <alignment horizontal="left" vertical="center"/>
    </xf>
    <xf numFmtId="0" fontId="5" fillId="0" borderId="6" xfId="32" applyFont="1" applyBorder="1" applyAlignment="1">
      <alignment horizontal="left" vertical="center"/>
    </xf>
    <xf numFmtId="0" fontId="5" fillId="15" borderId="4" xfId="23" applyFont="1" applyFill="1" applyBorder="1" applyAlignment="1">
      <alignment horizontal="left" wrapText="1"/>
    </xf>
    <xf numFmtId="0" fontId="5" fillId="15" borderId="5" xfId="23" applyFont="1" applyFill="1" applyBorder="1" applyAlignment="1">
      <alignment horizontal="left" wrapText="1"/>
    </xf>
    <xf numFmtId="0" fontId="5" fillId="15" borderId="6" xfId="23" applyFont="1" applyFill="1" applyBorder="1" applyAlignment="1">
      <alignment horizontal="left" wrapText="1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15" borderId="4" xfId="23" applyFont="1" applyFill="1" applyBorder="1" applyAlignment="1">
      <alignment horizontal="left" vertical="center" wrapText="1"/>
    </xf>
    <xf numFmtId="0" fontId="5" fillId="15" borderId="5" xfId="23" applyFont="1" applyFill="1" applyBorder="1" applyAlignment="1">
      <alignment horizontal="left" vertical="center" wrapText="1"/>
    </xf>
    <xf numFmtId="0" fontId="5" fillId="15" borderId="6" xfId="23" applyFont="1" applyFill="1" applyBorder="1" applyAlignment="1">
      <alignment horizontal="left" vertical="center" wrapText="1"/>
    </xf>
    <xf numFmtId="0" fontId="27" fillId="9" borderId="4" xfId="1" applyFont="1" applyFill="1" applyBorder="1" applyAlignment="1">
      <alignment horizontal="center" vertical="center"/>
    </xf>
    <xf numFmtId="0" fontId="27" fillId="9" borderId="5" xfId="1" applyFont="1" applyFill="1" applyBorder="1" applyAlignment="1">
      <alignment horizontal="center" vertical="center"/>
    </xf>
    <xf numFmtId="0" fontId="27" fillId="9" borderId="6" xfId="1" applyFont="1" applyFill="1" applyBorder="1" applyAlignment="1">
      <alignment horizontal="center" vertical="center"/>
    </xf>
    <xf numFmtId="0" fontId="27" fillId="9" borderId="4" xfId="1" applyFont="1" applyFill="1" applyBorder="1" applyAlignment="1">
      <alignment horizontal="center" vertical="center" wrapText="1"/>
    </xf>
    <xf numFmtId="0" fontId="27" fillId="9" borderId="5" xfId="1" applyFont="1" applyFill="1" applyBorder="1" applyAlignment="1">
      <alignment horizontal="center" vertical="center" wrapText="1"/>
    </xf>
    <xf numFmtId="0" fontId="27" fillId="9" borderId="6" xfId="1" applyFont="1" applyFill="1" applyBorder="1" applyAlignment="1">
      <alignment horizontal="center" vertical="center" wrapText="1"/>
    </xf>
    <xf numFmtId="0" fontId="31" fillId="5" borderId="2" xfId="1" applyFont="1" applyFill="1" applyBorder="1" applyAlignment="1">
      <alignment horizontal="left" vertical="center"/>
    </xf>
    <xf numFmtId="0" fontId="33" fillId="5" borderId="2" xfId="1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</cellXfs>
  <cellStyles count="34">
    <cellStyle name="Normal" xfId="0" builtinId="0"/>
    <cellStyle name="Normal 2" xfId="33"/>
    <cellStyle name="Normal 2 2" xfId="15"/>
    <cellStyle name="Normal 3" xfId="14"/>
    <cellStyle name="Normal 4" xfId="1"/>
    <cellStyle name="Normal 4 2" xfId="8"/>
    <cellStyle name="Normal_Sheet1" xfId="16"/>
    <cellStyle name="Normal_Sheet2" xfId="13"/>
    <cellStyle name="style1671255836732" xfId="21"/>
    <cellStyle name="style1671255836984" xfId="17"/>
    <cellStyle name="style1671255837047" xfId="18"/>
    <cellStyle name="style1671255837107" xfId="19"/>
    <cellStyle name="style1671255837167" xfId="20"/>
    <cellStyle name="style1671255837347" xfId="23"/>
    <cellStyle name="style1671255837419" xfId="22"/>
    <cellStyle name="style1671255837652" xfId="24"/>
    <cellStyle name="style1671255837713" xfId="28"/>
    <cellStyle name="style1671255837770" xfId="32"/>
    <cellStyle name="style1671255838060" xfId="25"/>
    <cellStyle name="style1671255838117" xfId="26"/>
    <cellStyle name="style1671255838177" xfId="27"/>
    <cellStyle name="style1671255838239" xfId="29"/>
    <cellStyle name="style1671255838298" xfId="30"/>
    <cellStyle name="style1671255838358" xfId="31"/>
    <cellStyle name="style1671527897325" xfId="2"/>
    <cellStyle name="style1671527897938" xfId="4"/>
    <cellStyle name="style1671527898622" xfId="3"/>
    <cellStyle name="style1671527899088" xfId="5"/>
    <cellStyle name="style1671527901181" xfId="6"/>
    <cellStyle name="style1671527901381" xfId="7"/>
    <cellStyle name="style1671527903137" xfId="10"/>
    <cellStyle name="style1671527903251" xfId="11"/>
    <cellStyle name="style1671527903369" xfId="12"/>
    <cellStyle name="style1671530472601" xfId="9"/>
  </cellStyles>
  <dxfs count="9"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A4" workbookViewId="0">
      <selection activeCell="B23" sqref="B23"/>
    </sheetView>
  </sheetViews>
  <sheetFormatPr defaultRowHeight="15" x14ac:dyDescent="0.25"/>
  <sheetData>
    <row r="1" spans="1:21" ht="23.25" x14ac:dyDescent="0.6">
      <c r="A1" s="137" t="s">
        <v>151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x14ac:dyDescent="0.25">
      <c r="A2" s="203" t="s">
        <v>41</v>
      </c>
      <c r="B2" s="203" t="s">
        <v>152</v>
      </c>
      <c r="C2" s="204" t="s">
        <v>153</v>
      </c>
      <c r="D2" s="204"/>
      <c r="E2" s="204"/>
      <c r="F2" s="203" t="s">
        <v>154</v>
      </c>
      <c r="G2" s="205" t="s">
        <v>155</v>
      </c>
      <c r="H2" s="203" t="s">
        <v>156</v>
      </c>
      <c r="I2" s="203" t="s">
        <v>157</v>
      </c>
      <c r="J2" s="203" t="s">
        <v>158</v>
      </c>
      <c r="K2" s="195" t="s">
        <v>159</v>
      </c>
      <c r="L2" s="196"/>
      <c r="M2" s="196"/>
      <c r="N2" s="196"/>
      <c r="O2" s="197"/>
      <c r="P2" s="195" t="s">
        <v>160</v>
      </c>
      <c r="Q2" s="196"/>
      <c r="R2" s="197"/>
      <c r="S2" s="198" t="s">
        <v>161</v>
      </c>
      <c r="T2" s="199"/>
      <c r="U2" s="200"/>
    </row>
    <row r="3" spans="1:21" ht="19.5" x14ac:dyDescent="0.25">
      <c r="A3" s="203"/>
      <c r="B3" s="203"/>
      <c r="C3" s="100" t="s">
        <v>162</v>
      </c>
      <c r="D3" s="101" t="s">
        <v>163</v>
      </c>
      <c r="E3" s="101" t="s">
        <v>164</v>
      </c>
      <c r="F3" s="203"/>
      <c r="G3" s="206"/>
      <c r="H3" s="203"/>
      <c r="I3" s="203"/>
      <c r="J3" s="203"/>
      <c r="K3" s="102" t="s">
        <v>165</v>
      </c>
      <c r="L3" s="103" t="s">
        <v>166</v>
      </c>
      <c r="M3" s="102" t="s">
        <v>4</v>
      </c>
      <c r="N3" s="102" t="s">
        <v>5</v>
      </c>
      <c r="O3" s="102" t="s">
        <v>167</v>
      </c>
      <c r="P3" s="102" t="s">
        <v>12</v>
      </c>
      <c r="Q3" s="102" t="s">
        <v>4</v>
      </c>
      <c r="R3" s="102" t="s">
        <v>5</v>
      </c>
      <c r="S3" s="102" t="s">
        <v>12</v>
      </c>
      <c r="T3" s="102" t="s">
        <v>4</v>
      </c>
      <c r="U3" s="102" t="s">
        <v>5</v>
      </c>
    </row>
    <row r="4" spans="1:21" x14ac:dyDescent="0.25">
      <c r="A4" s="104" t="s">
        <v>80</v>
      </c>
      <c r="B4" s="105">
        <v>6666937</v>
      </c>
      <c r="C4" s="105">
        <v>29164578</v>
      </c>
      <c r="D4" s="105">
        <v>14253551</v>
      </c>
      <c r="E4" s="105">
        <v>14911027</v>
      </c>
      <c r="F4" s="106">
        <f>ROUND( (C4/B4),2)</f>
        <v>4.37</v>
      </c>
      <c r="G4" s="106">
        <f>D4/E4*100</f>
        <v>95.59067259418147</v>
      </c>
      <c r="H4" s="107">
        <v>198.15450363837724</v>
      </c>
      <c r="I4" s="105">
        <v>26494504</v>
      </c>
      <c r="J4" s="106">
        <f>ROUND(    (  ((LN(C4)-LN(I4))/10.42)*100 ), 2)</f>
        <v>0.92</v>
      </c>
      <c r="K4" s="108">
        <v>1555961</v>
      </c>
      <c r="L4" s="109">
        <v>2190592</v>
      </c>
      <c r="M4" s="109">
        <v>1799675</v>
      </c>
      <c r="N4" s="109">
        <v>390917</v>
      </c>
      <c r="O4" s="109">
        <f>L4/L4*100</f>
        <v>100</v>
      </c>
      <c r="P4" s="105">
        <v>647744</v>
      </c>
      <c r="Q4" s="105">
        <v>351301</v>
      </c>
      <c r="R4" s="105">
        <v>296443</v>
      </c>
      <c r="S4" s="110">
        <v>76.249800048979807</v>
      </c>
      <c r="T4" s="110">
        <v>83.552165983467134</v>
      </c>
      <c r="U4" s="110">
        <v>69.371518606415847</v>
      </c>
    </row>
    <row r="5" spans="1:21" x14ac:dyDescent="0.25">
      <c r="A5" s="201" t="s">
        <v>81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</row>
    <row r="6" spans="1:21" x14ac:dyDescent="0.25">
      <c r="A6" s="104" t="s">
        <v>82</v>
      </c>
      <c r="B6" s="105">
        <v>4479662</v>
      </c>
      <c r="C6" s="105">
        <v>19296788</v>
      </c>
      <c r="D6" s="105">
        <v>9454545</v>
      </c>
      <c r="E6" s="105">
        <v>9842243</v>
      </c>
      <c r="F6" s="106">
        <f>ROUND( (C6/B6),2)</f>
        <v>4.3099999999999996</v>
      </c>
      <c r="G6" s="106">
        <f t="shared" ref="G6:G19" si="0">D6/E6*100</f>
        <v>96.06087758654202</v>
      </c>
      <c r="H6" s="107">
        <v>373.48626754661501</v>
      </c>
      <c r="I6" s="105">
        <v>16740732</v>
      </c>
      <c r="J6" s="106">
        <f>ROUND(    (  ((LN(C6)-LN(I6))/10.42)*100 ), 2)</f>
        <v>1.36</v>
      </c>
      <c r="K6" s="108">
        <v>1044566</v>
      </c>
      <c r="L6" s="109">
        <v>1468517</v>
      </c>
      <c r="M6" s="109">
        <v>1186980</v>
      </c>
      <c r="N6" s="109">
        <v>281537</v>
      </c>
      <c r="O6" s="111">
        <f>L6/L4*100</f>
        <v>67.037449237466404</v>
      </c>
      <c r="P6" s="105">
        <v>390729</v>
      </c>
      <c r="Q6" s="105">
        <v>211053</v>
      </c>
      <c r="R6" s="105">
        <v>179676</v>
      </c>
      <c r="S6" s="110">
        <v>78.472335878373528</v>
      </c>
      <c r="T6" s="110">
        <v>85.411024189180765</v>
      </c>
      <c r="U6" s="110">
        <v>71.905895795422211</v>
      </c>
    </row>
    <row r="7" spans="1:21" x14ac:dyDescent="0.25">
      <c r="A7" s="104" t="s">
        <v>83</v>
      </c>
      <c r="B7" s="105">
        <v>2187275</v>
      </c>
      <c r="C7" s="105">
        <v>9867790</v>
      </c>
      <c r="D7" s="105">
        <v>4799006</v>
      </c>
      <c r="E7" s="105">
        <v>5068784</v>
      </c>
      <c r="F7" s="106">
        <f>ROUND( (C7/B7),2)</f>
        <v>4.51</v>
      </c>
      <c r="G7" s="106">
        <f t="shared" si="0"/>
        <v>94.677658389073187</v>
      </c>
      <c r="H7" s="107">
        <v>105.45529003440177</v>
      </c>
      <c r="I7" s="105">
        <v>9753772</v>
      </c>
      <c r="J7" s="106">
        <f>ROUND(    (  ((LN(C7)-LN(I7))/10.42)*100 ), 2)</f>
        <v>0.11</v>
      </c>
      <c r="K7" s="108">
        <v>511395</v>
      </c>
      <c r="L7" s="109">
        <v>722075</v>
      </c>
      <c r="M7" s="109">
        <v>612695</v>
      </c>
      <c r="N7" s="109">
        <v>109380</v>
      </c>
      <c r="O7" s="111">
        <f>L7/L4*100</f>
        <v>32.962550762533596</v>
      </c>
      <c r="P7" s="105">
        <v>257015</v>
      </c>
      <c r="Q7" s="105">
        <v>140248</v>
      </c>
      <c r="R7" s="105">
        <v>116767</v>
      </c>
      <c r="S7" s="110">
        <v>71.85463090634083</v>
      </c>
      <c r="T7" s="110">
        <v>79.849630862600748</v>
      </c>
      <c r="U7" s="110">
        <v>64.393457057416171</v>
      </c>
    </row>
    <row r="8" spans="1:21" x14ac:dyDescent="0.25">
      <c r="A8" s="201" t="s">
        <v>84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1:21" x14ac:dyDescent="0.25">
      <c r="A9" s="104" t="s">
        <v>85</v>
      </c>
      <c r="B9" s="105">
        <v>409799</v>
      </c>
      <c r="C9" s="105">
        <v>1772948</v>
      </c>
      <c r="D9" s="105">
        <v>874260</v>
      </c>
      <c r="E9" s="105">
        <v>898688</v>
      </c>
      <c r="F9" s="106">
        <f>ROUND( (C9/B9),2)</f>
        <v>4.33</v>
      </c>
      <c r="G9" s="106">
        <f t="shared" si="0"/>
        <v>97.281815268480273</v>
      </c>
      <c r="H9" s="107">
        <v>34.215566319933615</v>
      </c>
      <c r="I9" s="105">
        <v>1781792</v>
      </c>
      <c r="J9" s="106">
        <f>ROUND(    (  ((LN(C9)-LN(I9))/10.42)*100 ), 2)</f>
        <v>-0.05</v>
      </c>
      <c r="K9" s="108">
        <v>66981</v>
      </c>
      <c r="L9" s="109">
        <v>116060</v>
      </c>
      <c r="M9" s="109">
        <v>81811</v>
      </c>
      <c r="N9" s="109">
        <v>34249</v>
      </c>
      <c r="O9" s="111">
        <f>L9/$L$4*100</f>
        <v>5.2981111955124458</v>
      </c>
      <c r="P9" s="105">
        <v>50970</v>
      </c>
      <c r="Q9" s="105">
        <v>27911</v>
      </c>
      <c r="R9" s="105">
        <v>23059</v>
      </c>
      <c r="S9" s="110">
        <v>72.757149724366585</v>
      </c>
      <c r="T9" s="110">
        <v>81.074311861878513</v>
      </c>
      <c r="U9" s="110">
        <v>64.752436590446678</v>
      </c>
    </row>
    <row r="10" spans="1:21" x14ac:dyDescent="0.25">
      <c r="A10" s="112" t="s">
        <v>86</v>
      </c>
      <c r="B10" s="113">
        <v>2949056</v>
      </c>
      <c r="C10" s="113">
        <v>11757624</v>
      </c>
      <c r="D10" s="113">
        <v>5717247</v>
      </c>
      <c r="E10" s="113">
        <v>6040377</v>
      </c>
      <c r="F10" s="114">
        <f>ROUND( (C10/B10),2)</f>
        <v>3.99</v>
      </c>
      <c r="G10" s="114">
        <f t="shared" si="0"/>
        <v>94.650499463857969</v>
      </c>
      <c r="H10" s="115">
        <v>191.66393349091206</v>
      </c>
      <c r="I10" s="113">
        <v>11394007</v>
      </c>
      <c r="J10" s="114">
        <f>ROUND(    (  ((LN(C10)-LN(I10))/10.42)*100 ), 2)</f>
        <v>0.3</v>
      </c>
      <c r="K10" s="116">
        <v>691979</v>
      </c>
      <c r="L10" s="117">
        <v>990723</v>
      </c>
      <c r="M10" s="117">
        <v>787722</v>
      </c>
      <c r="N10" s="117">
        <v>203001</v>
      </c>
      <c r="O10" s="118">
        <f t="shared" ref="O10:O11" si="1">L10/$L$4*100</f>
        <v>45.226267602547622</v>
      </c>
      <c r="P10" s="113">
        <v>296795</v>
      </c>
      <c r="Q10" s="113">
        <v>159433</v>
      </c>
      <c r="R10" s="113">
        <v>137362</v>
      </c>
      <c r="S10" s="119">
        <v>80.877215171025057</v>
      </c>
      <c r="T10" s="119">
        <v>87.890230068822703</v>
      </c>
      <c r="U10" s="119">
        <v>74.32729292083944</v>
      </c>
    </row>
    <row r="11" spans="1:21" x14ac:dyDescent="0.25">
      <c r="A11" s="104" t="s">
        <v>87</v>
      </c>
      <c r="B11" s="105">
        <v>3308082</v>
      </c>
      <c r="C11" s="105">
        <v>15634006</v>
      </c>
      <c r="D11" s="105">
        <v>7662044</v>
      </c>
      <c r="E11" s="105">
        <v>7971962</v>
      </c>
      <c r="F11" s="106">
        <f>ROUND( (C11/B11),2)</f>
        <v>4.7300000000000004</v>
      </c>
      <c r="G11" s="106">
        <f t="shared" si="0"/>
        <v>96.112399933667518</v>
      </c>
      <c r="H11" s="107">
        <v>459.56688909139012</v>
      </c>
      <c r="I11" s="105">
        <v>13318705</v>
      </c>
      <c r="J11" s="106">
        <f>ROUND(    (  ((LN(C11)-LN(I11))/10.42)*100 ), 2)</f>
        <v>1.54</v>
      </c>
      <c r="K11" s="108">
        <v>797001</v>
      </c>
      <c r="L11" s="109">
        <v>1083809</v>
      </c>
      <c r="M11" s="109">
        <v>930142</v>
      </c>
      <c r="N11" s="109">
        <v>153667</v>
      </c>
      <c r="O11" s="111">
        <f t="shared" si="1"/>
        <v>49.475621201939937</v>
      </c>
      <c r="P11" s="105">
        <v>299979</v>
      </c>
      <c r="Q11" s="105">
        <v>163957</v>
      </c>
      <c r="R11" s="105">
        <v>136022</v>
      </c>
      <c r="S11" s="110">
        <v>73.108502603497655</v>
      </c>
      <c r="T11" s="110">
        <v>80.540576497315342</v>
      </c>
      <c r="U11" s="110">
        <v>66.0797317066733</v>
      </c>
    </row>
    <row r="12" spans="1:21" x14ac:dyDescent="0.25">
      <c r="A12" s="201" t="s">
        <v>88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</row>
    <row r="13" spans="1:21" x14ac:dyDescent="0.25">
      <c r="A13" s="104" t="s">
        <v>89</v>
      </c>
      <c r="B13" s="105">
        <v>1191556</v>
      </c>
      <c r="C13" s="105">
        <v>4961412</v>
      </c>
      <c r="D13" s="105">
        <v>2417328</v>
      </c>
      <c r="E13" s="105">
        <v>2544084</v>
      </c>
      <c r="F13" s="106">
        <f t="shared" ref="F13:F19" si="2">ROUND( (C13/B13),2)</f>
        <v>4.16</v>
      </c>
      <c r="G13" s="106">
        <f t="shared" si="0"/>
        <v>95.017617342823584</v>
      </c>
      <c r="H13" s="107">
        <v>191.52333526346266</v>
      </c>
      <c r="I13" s="105">
        <v>4534943</v>
      </c>
      <c r="J13" s="106">
        <f t="shared" ref="J13:J19" si="3">ROUND(    (  ((LN(C13)-LN(I13))/10.42)*100 ), 2)</f>
        <v>0.86</v>
      </c>
      <c r="K13" s="108">
        <v>269892</v>
      </c>
      <c r="L13" s="109">
        <v>343034</v>
      </c>
      <c r="M13" s="109">
        <v>286631</v>
      </c>
      <c r="N13" s="109">
        <v>56403</v>
      </c>
      <c r="O13" s="111">
        <f>L13/$L$4*100</f>
        <v>15.659419919364263</v>
      </c>
      <c r="P13" s="105">
        <v>117219</v>
      </c>
      <c r="Q13" s="105">
        <v>63208</v>
      </c>
      <c r="R13" s="105">
        <v>54011</v>
      </c>
      <c r="S13" s="110">
        <v>79.682708520806216</v>
      </c>
      <c r="T13" s="110">
        <v>86.120171685426072</v>
      </c>
      <c r="U13" s="110">
        <v>73.629960364126248</v>
      </c>
    </row>
    <row r="14" spans="1:21" x14ac:dyDescent="0.25">
      <c r="A14" s="112" t="s">
        <v>168</v>
      </c>
      <c r="B14" s="113">
        <v>1156715</v>
      </c>
      <c r="C14" s="113">
        <v>6114600</v>
      </c>
      <c r="D14" s="113">
        <v>3065751</v>
      </c>
      <c r="E14" s="113">
        <v>3048849</v>
      </c>
      <c r="F14" s="114">
        <f t="shared" si="2"/>
        <v>5.29</v>
      </c>
      <c r="G14" s="114">
        <f t="shared" si="0"/>
        <v>100.55437314212674</v>
      </c>
      <c r="H14" s="115">
        <v>632.9158472207846</v>
      </c>
      <c r="I14" s="113">
        <v>5404145</v>
      </c>
      <c r="J14" s="114">
        <f t="shared" si="3"/>
        <v>1.19</v>
      </c>
      <c r="K14" s="116">
        <v>252015</v>
      </c>
      <c r="L14" s="117">
        <v>304286</v>
      </c>
      <c r="M14" s="117">
        <v>292427</v>
      </c>
      <c r="N14" s="117">
        <v>11859</v>
      </c>
      <c r="O14" s="118">
        <f t="shared" ref="O14:O19" si="4">L14/$L$4*100</f>
        <v>13.890583002220405</v>
      </c>
      <c r="P14" s="113">
        <v>91400</v>
      </c>
      <c r="Q14" s="113">
        <v>51940</v>
      </c>
      <c r="R14" s="113">
        <v>39460</v>
      </c>
      <c r="S14" s="119">
        <v>63.532054024881432</v>
      </c>
      <c r="T14" s="119">
        <v>72.452956048723166</v>
      </c>
      <c r="U14" s="119">
        <v>54.704139506091607</v>
      </c>
    </row>
    <row r="15" spans="1:21" x14ac:dyDescent="0.25">
      <c r="A15" s="104" t="s">
        <v>123</v>
      </c>
      <c r="B15" s="105">
        <v>1570927</v>
      </c>
      <c r="C15" s="105">
        <v>6116866</v>
      </c>
      <c r="D15" s="105">
        <v>3048684</v>
      </c>
      <c r="E15" s="105">
        <v>3068182</v>
      </c>
      <c r="F15" s="106">
        <f t="shared" si="2"/>
        <v>3.89</v>
      </c>
      <c r="G15" s="106">
        <f t="shared" si="0"/>
        <v>99.364509667288317</v>
      </c>
      <c r="H15" s="107">
        <v>301.32344827586206</v>
      </c>
      <c r="I15" s="105">
        <v>5529452</v>
      </c>
      <c r="J15" s="106">
        <f t="shared" si="3"/>
        <v>0.97</v>
      </c>
      <c r="K15" s="108">
        <v>283228</v>
      </c>
      <c r="L15" s="109">
        <v>397930</v>
      </c>
      <c r="M15" s="109">
        <v>280120</v>
      </c>
      <c r="N15" s="109">
        <v>117810</v>
      </c>
      <c r="O15" s="111">
        <f t="shared" si="4"/>
        <v>18.165409167932687</v>
      </c>
      <c r="P15" s="105">
        <v>124100</v>
      </c>
      <c r="Q15" s="105">
        <v>65888</v>
      </c>
      <c r="R15" s="105">
        <v>58212</v>
      </c>
      <c r="S15" s="110">
        <v>82.057268586881477</v>
      </c>
      <c r="T15" s="110">
        <v>88.254425534329499</v>
      </c>
      <c r="U15" s="110">
        <v>75.954123622419218</v>
      </c>
    </row>
    <row r="16" spans="1:21" x14ac:dyDescent="0.25">
      <c r="A16" s="112" t="s">
        <v>169</v>
      </c>
      <c r="B16" s="113">
        <v>662480</v>
      </c>
      <c r="C16" s="113">
        <v>2466427</v>
      </c>
      <c r="D16" s="113">
        <v>1170833</v>
      </c>
      <c r="E16" s="113">
        <v>1295594</v>
      </c>
      <c r="F16" s="114">
        <f t="shared" si="2"/>
        <v>3.72</v>
      </c>
      <c r="G16" s="114">
        <f t="shared" si="0"/>
        <v>90.370362937772171</v>
      </c>
      <c r="H16" s="115">
        <v>114.69619605654762</v>
      </c>
      <c r="I16" s="113">
        <v>2403757</v>
      </c>
      <c r="J16" s="114">
        <f t="shared" si="3"/>
        <v>0.25</v>
      </c>
      <c r="K16" s="116">
        <v>207910</v>
      </c>
      <c r="L16" s="117">
        <v>286593</v>
      </c>
      <c r="M16" s="117">
        <v>239788</v>
      </c>
      <c r="N16" s="117">
        <v>46805</v>
      </c>
      <c r="O16" s="118">
        <f t="shared" si="4"/>
        <v>13.0829017909314</v>
      </c>
      <c r="P16" s="113">
        <v>72330</v>
      </c>
      <c r="Q16" s="113">
        <v>38647</v>
      </c>
      <c r="R16" s="113">
        <v>33683</v>
      </c>
      <c r="S16" s="119">
        <v>81.650204548689288</v>
      </c>
      <c r="T16" s="119">
        <v>88.763551100928638</v>
      </c>
      <c r="U16" s="119">
        <v>75.332210691723105</v>
      </c>
    </row>
    <row r="17" spans="1:21" x14ac:dyDescent="0.25">
      <c r="A17" s="104" t="s">
        <v>170</v>
      </c>
      <c r="B17" s="105">
        <v>1141902</v>
      </c>
      <c r="C17" s="105">
        <v>5122078</v>
      </c>
      <c r="D17" s="105">
        <v>2454408</v>
      </c>
      <c r="E17" s="105">
        <v>2667670</v>
      </c>
      <c r="F17" s="106">
        <f t="shared" si="2"/>
        <v>4.49</v>
      </c>
      <c r="G17" s="106">
        <f t="shared" si="0"/>
        <v>92.005682861823232</v>
      </c>
      <c r="H17" s="107">
        <v>229.81326274228283</v>
      </c>
      <c r="I17" s="105">
        <v>4499272</v>
      </c>
      <c r="J17" s="106">
        <f t="shared" si="3"/>
        <v>1.24</v>
      </c>
      <c r="K17" s="108">
        <v>308073</v>
      </c>
      <c r="L17" s="109">
        <v>420906</v>
      </c>
      <c r="M17" s="109">
        <v>367670</v>
      </c>
      <c r="N17" s="109">
        <v>53236</v>
      </c>
      <c r="O17" s="111">
        <f t="shared" si="4"/>
        <v>19.214258063573684</v>
      </c>
      <c r="P17" s="105">
        <v>120414</v>
      </c>
      <c r="Q17" s="105">
        <v>65399</v>
      </c>
      <c r="R17" s="105">
        <v>55015</v>
      </c>
      <c r="S17" s="110">
        <v>78.0809472053636</v>
      </c>
      <c r="T17" s="110">
        <v>85.176940408251383</v>
      </c>
      <c r="U17" s="110">
        <v>71.663140957460868</v>
      </c>
    </row>
    <row r="18" spans="1:21" x14ac:dyDescent="0.25">
      <c r="A18" s="112" t="s">
        <v>171</v>
      </c>
      <c r="B18" s="113">
        <v>366255</v>
      </c>
      <c r="C18" s="113">
        <v>1688412</v>
      </c>
      <c r="D18" s="113">
        <v>823761</v>
      </c>
      <c r="E18" s="113">
        <v>864651</v>
      </c>
      <c r="F18" s="114">
        <f t="shared" si="2"/>
        <v>4.6100000000000003</v>
      </c>
      <c r="G18" s="114">
        <f t="shared" si="0"/>
        <v>95.270924338259022</v>
      </c>
      <c r="H18" s="115">
        <v>60.334905660377359</v>
      </c>
      <c r="I18" s="113">
        <v>1570418</v>
      </c>
      <c r="J18" s="114">
        <f t="shared" si="3"/>
        <v>0.7</v>
      </c>
      <c r="K18" s="116">
        <v>62728</v>
      </c>
      <c r="L18" s="117">
        <v>94320</v>
      </c>
      <c r="M18" s="117">
        <v>77278</v>
      </c>
      <c r="N18" s="117">
        <v>17042</v>
      </c>
      <c r="O18" s="118">
        <f t="shared" si="4"/>
        <v>4.3056854037630012</v>
      </c>
      <c r="P18" s="113">
        <v>52604</v>
      </c>
      <c r="Q18" s="113">
        <v>29240</v>
      </c>
      <c r="R18" s="113">
        <v>23364</v>
      </c>
      <c r="S18" s="119">
        <v>76.084866455954852</v>
      </c>
      <c r="T18" s="119">
        <v>83.251700550732238</v>
      </c>
      <c r="U18" s="119">
        <v>69.367599514538341</v>
      </c>
    </row>
    <row r="19" spans="1:21" ht="28.5" x14ac:dyDescent="0.25">
      <c r="A19" s="120" t="s">
        <v>172</v>
      </c>
      <c r="B19" s="105">
        <v>577102</v>
      </c>
      <c r="C19" s="105">
        <v>2694783</v>
      </c>
      <c r="D19" s="105">
        <v>1272786</v>
      </c>
      <c r="E19" s="105">
        <v>1421997</v>
      </c>
      <c r="F19" s="106">
        <f t="shared" si="2"/>
        <v>4.67</v>
      </c>
      <c r="G19" s="106">
        <f t="shared" si="0"/>
        <v>89.506939888058838</v>
      </c>
      <c r="H19" s="107">
        <v>138</v>
      </c>
      <c r="I19" s="105">
        <v>2552517</v>
      </c>
      <c r="J19" s="106">
        <f t="shared" si="3"/>
        <v>0.52</v>
      </c>
      <c r="K19" s="108">
        <v>172115</v>
      </c>
      <c r="L19" s="109">
        <v>343523</v>
      </c>
      <c r="M19" s="109">
        <v>255761</v>
      </c>
      <c r="N19" s="109">
        <v>87762</v>
      </c>
      <c r="O19" s="111">
        <f t="shared" si="4"/>
        <v>15.681742652214561</v>
      </c>
      <c r="P19" s="105">
        <v>69677</v>
      </c>
      <c r="Q19" s="105">
        <v>36979</v>
      </c>
      <c r="R19" s="105">
        <v>32698</v>
      </c>
      <c r="S19" s="110">
        <v>76.230634407919069</v>
      </c>
      <c r="T19" s="110">
        <v>85.432368748788221</v>
      </c>
      <c r="U19" s="110">
        <v>68.191612252465617</v>
      </c>
    </row>
    <row r="20" spans="1:21" x14ac:dyDescent="0.25">
      <c r="A20" s="202" t="s">
        <v>96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</row>
    <row r="21" spans="1:21" s="122" customFormat="1" ht="17.100000000000001" customHeight="1" x14ac:dyDescent="0.25">
      <c r="A21" s="123" t="s">
        <v>98</v>
      </c>
      <c r="B21" s="124">
        <v>105792</v>
      </c>
      <c r="C21" s="124">
        <v>466073</v>
      </c>
      <c r="D21" s="124">
        <v>233816</v>
      </c>
      <c r="E21" s="124">
        <v>232257</v>
      </c>
      <c r="F21" s="125">
        <f t="shared" ref="F21" si="5">ROUND( (C21/B21),2)</f>
        <v>4.41</v>
      </c>
      <c r="G21" s="125">
        <f t="shared" ref="G21" si="6" xml:space="preserve"> (D21/E21)*100</f>
        <v>100.67123918762407</v>
      </c>
      <c r="H21" s="126">
        <v>192.11582852431988</v>
      </c>
      <c r="I21" s="124">
        <v>420477</v>
      </c>
      <c r="J21" s="125">
        <f t="shared" ref="J21" si="7">ROUND(    (  ((LN(C21)-LN(I21))/10.42)*100 ), 2)</f>
        <v>0.99</v>
      </c>
      <c r="K21" s="127">
        <v>15894</v>
      </c>
      <c r="L21" s="128">
        <v>20020</v>
      </c>
      <c r="M21" s="128">
        <v>15254</v>
      </c>
      <c r="N21" s="128">
        <v>4766</v>
      </c>
      <c r="O21" s="129">
        <f t="shared" ref="O21" si="8">L21/$L$4*100</f>
        <v>0.91390820380974647</v>
      </c>
      <c r="P21" s="124">
        <v>10183</v>
      </c>
      <c r="Q21" s="124">
        <v>5482</v>
      </c>
      <c r="R21" s="124">
        <v>4701</v>
      </c>
      <c r="S21" s="125">
        <v>77.817909988961702</v>
      </c>
      <c r="T21" s="125">
        <v>84.003855502472547</v>
      </c>
      <c r="U21" s="125">
        <v>71.629025044722709</v>
      </c>
    </row>
    <row r="22" spans="1:21" x14ac:dyDescent="0.25">
      <c r="A22" s="104" t="s">
        <v>97</v>
      </c>
      <c r="B22" s="105">
        <v>83642</v>
      </c>
      <c r="C22" s="105">
        <v>325710</v>
      </c>
      <c r="D22" s="105">
        <v>159048</v>
      </c>
      <c r="E22" s="105">
        <v>166662</v>
      </c>
      <c r="F22" s="106">
        <f t="shared" ref="F22" si="9">ROUND( (C22/B22),2)</f>
        <v>3.89</v>
      </c>
      <c r="G22" s="106">
        <f t="shared" ref="G22" si="10" xml:space="preserve"> (D22/E22)*100</f>
        <v>95.431472081218274</v>
      </c>
      <c r="H22" s="107">
        <v>169.11214953271028</v>
      </c>
      <c r="I22" s="105">
        <v>336067</v>
      </c>
      <c r="J22" s="106">
        <f t="shared" ref="J22" si="11">ROUND(    (  ((LN(C22)-LN(I22))/10.42)*100 ), 2)</f>
        <v>-0.3</v>
      </c>
      <c r="K22" s="108">
        <v>14930</v>
      </c>
      <c r="L22" s="121">
        <v>19063</v>
      </c>
      <c r="M22" s="121">
        <v>15859</v>
      </c>
      <c r="N22" s="121">
        <v>3204</v>
      </c>
      <c r="O22" s="111">
        <f t="shared" ref="O22" si="12">L22/$L$4*100</f>
        <v>0.87022138307818164</v>
      </c>
      <c r="P22" s="105">
        <v>9017</v>
      </c>
      <c r="Q22" s="105">
        <v>4787</v>
      </c>
      <c r="R22" s="105">
        <v>4230</v>
      </c>
      <c r="S22" s="106">
        <v>72.400865797995934</v>
      </c>
      <c r="T22" s="106">
        <v>79.265887234928371</v>
      </c>
      <c r="U22" s="106">
        <v>65.918669845975387</v>
      </c>
    </row>
  </sheetData>
  <mergeCells count="16">
    <mergeCell ref="A20:U20"/>
    <mergeCell ref="A1:U1"/>
    <mergeCell ref="A2:A3"/>
    <mergeCell ref="B2:B3"/>
    <mergeCell ref="C2:E2"/>
    <mergeCell ref="F2:F3"/>
    <mergeCell ref="G2:G3"/>
    <mergeCell ref="H2:H3"/>
    <mergeCell ref="I2:I3"/>
    <mergeCell ref="J2:J3"/>
    <mergeCell ref="K2:O2"/>
    <mergeCell ref="P2:R2"/>
    <mergeCell ref="S2:U2"/>
    <mergeCell ref="A5:U5"/>
    <mergeCell ref="A8:U8"/>
    <mergeCell ref="A12:U12"/>
  </mergeCells>
  <conditionalFormatting sqref="A22:U22">
    <cfRule type="expression" dxfId="3" priority="3">
      <formula>MOD(ROW(),2)=0</formula>
    </cfRule>
    <cfRule type="expression" dxfId="2" priority="4">
      <formula>MOD(ROW(),0)=2</formula>
    </cfRule>
  </conditionalFormatting>
  <conditionalFormatting sqref="A21:U21">
    <cfRule type="expression" dxfId="1" priority="1">
      <formula>MOD(ROW(),2)=0</formula>
    </cfRule>
    <cfRule type="expression" dxfId="0" priority="2">
      <formula>MOD(ROW(),0)=2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25" workbookViewId="0">
      <selection activeCell="A39" sqref="A39:W42"/>
    </sheetView>
  </sheetViews>
  <sheetFormatPr defaultRowHeight="15" x14ac:dyDescent="0.25"/>
  <sheetData>
    <row r="1" spans="1:23" ht="23.25" x14ac:dyDescent="0.6">
      <c r="A1" s="137" t="s">
        <v>124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3" ht="29.25" x14ac:dyDescent="0.25">
      <c r="A2" s="69" t="s">
        <v>125</v>
      </c>
      <c r="B2" s="70" t="s">
        <v>126</v>
      </c>
      <c r="C2" s="71" t="s">
        <v>127</v>
      </c>
      <c r="D2" s="72" t="s">
        <v>128</v>
      </c>
      <c r="E2" s="72" t="s">
        <v>129</v>
      </c>
      <c r="F2" s="72" t="s">
        <v>130</v>
      </c>
      <c r="G2" s="72" t="s">
        <v>131</v>
      </c>
      <c r="H2" s="72" t="s">
        <v>132</v>
      </c>
      <c r="I2" s="72" t="s">
        <v>133</v>
      </c>
      <c r="J2" s="72" t="s">
        <v>134</v>
      </c>
      <c r="K2" s="72" t="s">
        <v>135</v>
      </c>
      <c r="L2" s="72" t="s">
        <v>136</v>
      </c>
      <c r="M2" s="72" t="s">
        <v>137</v>
      </c>
      <c r="N2" s="72" t="s">
        <v>138</v>
      </c>
      <c r="O2" s="72" t="s">
        <v>139</v>
      </c>
      <c r="P2" s="72" t="s">
        <v>140</v>
      </c>
      <c r="Q2" s="72" t="s">
        <v>141</v>
      </c>
      <c r="R2" s="72" t="s">
        <v>142</v>
      </c>
      <c r="S2" s="72" t="s">
        <v>143</v>
      </c>
      <c r="T2" s="72" t="s">
        <v>144</v>
      </c>
      <c r="U2" s="72" t="s">
        <v>145</v>
      </c>
      <c r="V2" s="72" t="s">
        <v>146</v>
      </c>
      <c r="W2" s="73" t="s">
        <v>147</v>
      </c>
    </row>
    <row r="3" spans="1:23" ht="17.25" x14ac:dyDescent="0.25">
      <c r="A3" s="189" t="s">
        <v>80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</row>
    <row r="4" spans="1:23" ht="17.25" x14ac:dyDescent="0.25">
      <c r="A4" s="169"/>
      <c r="B4" s="74" t="s">
        <v>12</v>
      </c>
      <c r="C4" s="75">
        <v>29164578</v>
      </c>
      <c r="D4" s="75">
        <v>2439283</v>
      </c>
      <c r="E4" s="75">
        <v>2766427</v>
      </c>
      <c r="F4" s="75">
        <v>2909865</v>
      </c>
      <c r="G4" s="75">
        <v>2966404</v>
      </c>
      <c r="H4" s="75">
        <v>2783060</v>
      </c>
      <c r="I4" s="75">
        <v>2459349</v>
      </c>
      <c r="J4" s="75">
        <v>2147712</v>
      </c>
      <c r="K4" s="75">
        <v>2041492</v>
      </c>
      <c r="L4" s="75">
        <v>1747832</v>
      </c>
      <c r="M4" s="75">
        <v>1436040</v>
      </c>
      <c r="N4" s="75">
        <v>1413852</v>
      </c>
      <c r="O4" s="75">
        <v>1075944</v>
      </c>
      <c r="P4" s="75">
        <v>955604</v>
      </c>
      <c r="Q4" s="75">
        <v>771618</v>
      </c>
      <c r="R4" s="75">
        <v>609370</v>
      </c>
      <c r="S4" s="75">
        <v>353203</v>
      </c>
      <c r="T4" s="75">
        <v>161556</v>
      </c>
      <c r="U4" s="75">
        <v>78327</v>
      </c>
      <c r="V4" s="75">
        <v>30406</v>
      </c>
      <c r="W4" s="75">
        <v>17234</v>
      </c>
    </row>
    <row r="5" spans="1:23" ht="17.25" x14ac:dyDescent="0.25">
      <c r="A5" s="170"/>
      <c r="B5" s="76" t="s">
        <v>4</v>
      </c>
      <c r="C5" s="77">
        <v>14253551</v>
      </c>
      <c r="D5" s="77">
        <v>1290525</v>
      </c>
      <c r="E5" s="77">
        <v>1443405</v>
      </c>
      <c r="F5" s="77">
        <v>1495954</v>
      </c>
      <c r="G5" s="77">
        <v>1494523</v>
      </c>
      <c r="H5" s="77">
        <v>1301018</v>
      </c>
      <c r="I5" s="77">
        <v>1122242</v>
      </c>
      <c r="J5" s="77">
        <v>978976</v>
      </c>
      <c r="K5" s="77">
        <v>936931</v>
      </c>
      <c r="L5" s="77">
        <v>828493</v>
      </c>
      <c r="M5" s="77">
        <v>687525</v>
      </c>
      <c r="N5" s="77">
        <v>692494</v>
      </c>
      <c r="O5" s="77">
        <v>537558</v>
      </c>
      <c r="P5" s="77">
        <v>465962</v>
      </c>
      <c r="Q5" s="77">
        <v>379689</v>
      </c>
      <c r="R5" s="77">
        <v>292054</v>
      </c>
      <c r="S5" s="77">
        <v>170998</v>
      </c>
      <c r="T5" s="77">
        <v>78315</v>
      </c>
      <c r="U5" s="77">
        <v>36888</v>
      </c>
      <c r="V5" s="77">
        <v>13191</v>
      </c>
      <c r="W5" s="77">
        <v>6810</v>
      </c>
    </row>
    <row r="6" spans="1:23" ht="17.25" x14ac:dyDescent="0.25">
      <c r="A6" s="171"/>
      <c r="B6" s="76" t="s">
        <v>148</v>
      </c>
      <c r="C6" s="77">
        <v>14911027</v>
      </c>
      <c r="D6" s="77">
        <v>1148758</v>
      </c>
      <c r="E6" s="77">
        <v>1323022</v>
      </c>
      <c r="F6" s="77">
        <v>1413911</v>
      </c>
      <c r="G6" s="77">
        <v>1471881</v>
      </c>
      <c r="H6" s="77">
        <v>1482042</v>
      </c>
      <c r="I6" s="77">
        <v>1337107</v>
      </c>
      <c r="J6" s="77">
        <v>1168736</v>
      </c>
      <c r="K6" s="77">
        <v>1104561</v>
      </c>
      <c r="L6" s="77">
        <v>919339</v>
      </c>
      <c r="M6" s="77">
        <v>748515</v>
      </c>
      <c r="N6" s="77">
        <v>721358</v>
      </c>
      <c r="O6" s="77">
        <v>538386</v>
      </c>
      <c r="P6" s="77">
        <v>489642</v>
      </c>
      <c r="Q6" s="77">
        <v>391929</v>
      </c>
      <c r="R6" s="77">
        <v>317316</v>
      </c>
      <c r="S6" s="77">
        <v>182205</v>
      </c>
      <c r="T6" s="77">
        <v>83241</v>
      </c>
      <c r="U6" s="77">
        <v>41439</v>
      </c>
      <c r="V6" s="77">
        <v>17215</v>
      </c>
      <c r="W6" s="77">
        <v>10424</v>
      </c>
    </row>
    <row r="7" spans="1:23" ht="17.25" x14ac:dyDescent="0.25">
      <c r="A7" s="182" t="s">
        <v>149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17.25" x14ac:dyDescent="0.25">
      <c r="A8" s="192" t="s">
        <v>82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</row>
    <row r="9" spans="1:23" ht="17.25" x14ac:dyDescent="0.25">
      <c r="A9" s="169"/>
      <c r="B9" s="78" t="s">
        <v>12</v>
      </c>
      <c r="C9" s="79">
        <v>19296788</v>
      </c>
      <c r="D9" s="80">
        <v>1547101</v>
      </c>
      <c r="E9" s="80">
        <v>1774077</v>
      </c>
      <c r="F9" s="80">
        <v>1852039</v>
      </c>
      <c r="G9" s="80">
        <v>1940957</v>
      </c>
      <c r="H9" s="80">
        <v>1878407</v>
      </c>
      <c r="I9" s="80">
        <v>1683327</v>
      </c>
      <c r="J9" s="80">
        <v>1493100</v>
      </c>
      <c r="K9" s="80">
        <v>1419444</v>
      </c>
      <c r="L9" s="80">
        <v>1209833</v>
      </c>
      <c r="M9" s="80">
        <v>974427</v>
      </c>
      <c r="N9" s="80">
        <v>938060</v>
      </c>
      <c r="O9" s="80">
        <v>698332</v>
      </c>
      <c r="P9" s="80">
        <v>611219</v>
      </c>
      <c r="Q9" s="80">
        <v>487835</v>
      </c>
      <c r="R9" s="80">
        <v>381533</v>
      </c>
      <c r="S9" s="80">
        <v>222031</v>
      </c>
      <c r="T9" s="80">
        <v>102776</v>
      </c>
      <c r="U9" s="80">
        <v>51326</v>
      </c>
      <c r="V9" s="80">
        <v>19883</v>
      </c>
      <c r="W9" s="81">
        <v>11081</v>
      </c>
    </row>
    <row r="10" spans="1:23" ht="17.25" x14ac:dyDescent="0.25">
      <c r="A10" s="170"/>
      <c r="B10" s="82" t="s">
        <v>4</v>
      </c>
      <c r="C10" s="83">
        <v>9454545</v>
      </c>
      <c r="D10" s="84">
        <v>824323</v>
      </c>
      <c r="E10" s="84">
        <v>934436</v>
      </c>
      <c r="F10" s="84">
        <v>960918</v>
      </c>
      <c r="G10" s="84">
        <v>987059</v>
      </c>
      <c r="H10" s="84">
        <v>882666</v>
      </c>
      <c r="I10" s="84">
        <v>762951</v>
      </c>
      <c r="J10" s="84">
        <v>677051</v>
      </c>
      <c r="K10" s="84">
        <v>652295</v>
      </c>
      <c r="L10" s="84">
        <v>577363</v>
      </c>
      <c r="M10" s="84">
        <v>471193</v>
      </c>
      <c r="N10" s="84">
        <v>463564</v>
      </c>
      <c r="O10" s="84">
        <v>349650</v>
      </c>
      <c r="P10" s="84">
        <v>297728</v>
      </c>
      <c r="Q10" s="84">
        <v>239026</v>
      </c>
      <c r="R10" s="84">
        <v>182222</v>
      </c>
      <c r="S10" s="84">
        <v>106283</v>
      </c>
      <c r="T10" s="84">
        <v>49194</v>
      </c>
      <c r="U10" s="84">
        <v>23805</v>
      </c>
      <c r="V10" s="84">
        <v>8547</v>
      </c>
      <c r="W10" s="85">
        <v>4271</v>
      </c>
    </row>
    <row r="11" spans="1:23" ht="17.25" x14ac:dyDescent="0.25">
      <c r="A11" s="171"/>
      <c r="B11" s="82" t="s">
        <v>148</v>
      </c>
      <c r="C11" s="83">
        <v>9842243</v>
      </c>
      <c r="D11" s="84">
        <v>722778</v>
      </c>
      <c r="E11" s="84">
        <v>839641</v>
      </c>
      <c r="F11" s="84">
        <v>891121</v>
      </c>
      <c r="G11" s="84">
        <v>953898</v>
      </c>
      <c r="H11" s="84">
        <v>995741</v>
      </c>
      <c r="I11" s="84">
        <v>920376</v>
      </c>
      <c r="J11" s="84">
        <v>816049</v>
      </c>
      <c r="K11" s="84">
        <v>767149</v>
      </c>
      <c r="L11" s="84">
        <v>632470</v>
      </c>
      <c r="M11" s="84">
        <v>503234</v>
      </c>
      <c r="N11" s="84">
        <v>474496</v>
      </c>
      <c r="O11" s="84">
        <v>348682</v>
      </c>
      <c r="P11" s="84">
        <v>313491</v>
      </c>
      <c r="Q11" s="84">
        <v>248809</v>
      </c>
      <c r="R11" s="84">
        <v>199311</v>
      </c>
      <c r="S11" s="84">
        <v>115748</v>
      </c>
      <c r="T11" s="84">
        <v>53582</v>
      </c>
      <c r="U11" s="84">
        <v>27521</v>
      </c>
      <c r="V11" s="84">
        <v>11336</v>
      </c>
      <c r="W11" s="85">
        <v>6810</v>
      </c>
    </row>
    <row r="12" spans="1:23" ht="18" x14ac:dyDescent="0.45">
      <c r="A12" s="186" t="s">
        <v>83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</row>
    <row r="13" spans="1:23" ht="17.25" x14ac:dyDescent="0.25">
      <c r="A13" s="169"/>
      <c r="B13" s="86" t="s">
        <v>12</v>
      </c>
      <c r="C13" s="87">
        <v>9867790</v>
      </c>
      <c r="D13" s="88">
        <v>892182</v>
      </c>
      <c r="E13" s="88">
        <v>992350</v>
      </c>
      <c r="F13" s="88">
        <v>1057826</v>
      </c>
      <c r="G13" s="88">
        <v>1025447</v>
      </c>
      <c r="H13" s="88">
        <v>904653</v>
      </c>
      <c r="I13" s="88">
        <v>776022</v>
      </c>
      <c r="J13" s="88">
        <v>654612</v>
      </c>
      <c r="K13" s="88">
        <v>622048</v>
      </c>
      <c r="L13" s="88">
        <v>537999</v>
      </c>
      <c r="M13" s="88">
        <v>461613</v>
      </c>
      <c r="N13" s="88">
        <v>475792</v>
      </c>
      <c r="O13" s="88">
        <v>377612</v>
      </c>
      <c r="P13" s="88">
        <v>344385</v>
      </c>
      <c r="Q13" s="88">
        <v>283783</v>
      </c>
      <c r="R13" s="88">
        <v>227837</v>
      </c>
      <c r="S13" s="88">
        <v>131172</v>
      </c>
      <c r="T13" s="88">
        <v>58780</v>
      </c>
      <c r="U13" s="88">
        <v>27001</v>
      </c>
      <c r="V13" s="88">
        <v>10523</v>
      </c>
      <c r="W13" s="89">
        <v>6153</v>
      </c>
    </row>
    <row r="14" spans="1:23" ht="17.25" x14ac:dyDescent="0.25">
      <c r="A14" s="170"/>
      <c r="B14" s="82" t="s">
        <v>4</v>
      </c>
      <c r="C14" s="83">
        <v>4799006</v>
      </c>
      <c r="D14" s="84">
        <v>466202</v>
      </c>
      <c r="E14" s="84">
        <v>508969</v>
      </c>
      <c r="F14" s="84">
        <v>535036</v>
      </c>
      <c r="G14" s="84">
        <v>507464</v>
      </c>
      <c r="H14" s="84">
        <v>418352</v>
      </c>
      <c r="I14" s="84">
        <v>359291</v>
      </c>
      <c r="J14" s="84">
        <v>301925</v>
      </c>
      <c r="K14" s="84">
        <v>284636</v>
      </c>
      <c r="L14" s="84">
        <v>251130</v>
      </c>
      <c r="M14" s="84">
        <v>216332</v>
      </c>
      <c r="N14" s="84">
        <v>228930</v>
      </c>
      <c r="O14" s="84">
        <v>187908</v>
      </c>
      <c r="P14" s="84">
        <v>168234</v>
      </c>
      <c r="Q14" s="84">
        <v>140663</v>
      </c>
      <c r="R14" s="84">
        <v>109832</v>
      </c>
      <c r="S14" s="84">
        <v>64715</v>
      </c>
      <c r="T14" s="84">
        <v>29121</v>
      </c>
      <c r="U14" s="84">
        <v>13083</v>
      </c>
      <c r="V14" s="84">
        <v>4644</v>
      </c>
      <c r="W14" s="85">
        <v>2539</v>
      </c>
    </row>
    <row r="15" spans="1:23" ht="17.25" x14ac:dyDescent="0.25">
      <c r="A15" s="171"/>
      <c r="B15" s="82" t="s">
        <v>148</v>
      </c>
      <c r="C15" s="83">
        <v>5068784</v>
      </c>
      <c r="D15" s="84">
        <v>425980</v>
      </c>
      <c r="E15" s="84">
        <v>483381</v>
      </c>
      <c r="F15" s="84">
        <v>522790</v>
      </c>
      <c r="G15" s="84">
        <v>517983</v>
      </c>
      <c r="H15" s="84">
        <v>486301</v>
      </c>
      <c r="I15" s="84">
        <v>416731</v>
      </c>
      <c r="J15" s="84">
        <v>352687</v>
      </c>
      <c r="K15" s="84">
        <v>337412</v>
      </c>
      <c r="L15" s="84">
        <v>286869</v>
      </c>
      <c r="M15" s="84">
        <v>245281</v>
      </c>
      <c r="N15" s="84">
        <v>246862</v>
      </c>
      <c r="O15" s="84">
        <v>189704</v>
      </c>
      <c r="P15" s="84">
        <v>176151</v>
      </c>
      <c r="Q15" s="84">
        <v>143120</v>
      </c>
      <c r="R15" s="84">
        <v>118005</v>
      </c>
      <c r="S15" s="84">
        <v>66457</v>
      </c>
      <c r="T15" s="84">
        <v>29659</v>
      </c>
      <c r="U15" s="84">
        <v>13918</v>
      </c>
      <c r="V15" s="84">
        <v>5879</v>
      </c>
      <c r="W15" s="85">
        <v>3614</v>
      </c>
    </row>
    <row r="16" spans="1:23" ht="17.25" x14ac:dyDescent="0.25">
      <c r="A16" s="182" t="s">
        <v>150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ht="17.25" x14ac:dyDescent="0.25">
      <c r="A17" s="179" t="s">
        <v>85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1"/>
    </row>
    <row r="18" spans="1:23" ht="17.25" x14ac:dyDescent="0.25">
      <c r="A18" s="169"/>
      <c r="B18" s="86" t="s">
        <v>12</v>
      </c>
      <c r="C18" s="90">
        <v>1772948</v>
      </c>
      <c r="D18" s="91">
        <v>154494</v>
      </c>
      <c r="E18" s="91">
        <v>177911</v>
      </c>
      <c r="F18" s="91">
        <v>200201</v>
      </c>
      <c r="G18" s="91">
        <v>187196</v>
      </c>
      <c r="H18" s="91">
        <v>162485</v>
      </c>
      <c r="I18" s="91">
        <v>136792</v>
      </c>
      <c r="J18" s="91">
        <v>116963</v>
      </c>
      <c r="K18" s="91">
        <v>108757</v>
      </c>
      <c r="L18" s="91">
        <v>95495</v>
      </c>
      <c r="M18" s="91">
        <v>82858</v>
      </c>
      <c r="N18" s="91">
        <v>85379</v>
      </c>
      <c r="O18" s="91">
        <v>68362</v>
      </c>
      <c r="P18" s="91">
        <v>63683</v>
      </c>
      <c r="Q18" s="91">
        <v>48905</v>
      </c>
      <c r="R18" s="91">
        <v>40353</v>
      </c>
      <c r="S18" s="91">
        <v>23682</v>
      </c>
      <c r="T18" s="91">
        <v>11472</v>
      </c>
      <c r="U18" s="91">
        <v>5215</v>
      </c>
      <c r="V18" s="91">
        <v>1859</v>
      </c>
      <c r="W18" s="92">
        <v>886</v>
      </c>
    </row>
    <row r="19" spans="1:23" ht="17.25" x14ac:dyDescent="0.25">
      <c r="A19" s="170"/>
      <c r="B19" s="82" t="s">
        <v>4</v>
      </c>
      <c r="C19" s="93">
        <v>874260</v>
      </c>
      <c r="D19" s="94">
        <v>80524</v>
      </c>
      <c r="E19" s="94">
        <v>90587</v>
      </c>
      <c r="F19" s="94">
        <v>100663</v>
      </c>
      <c r="G19" s="94">
        <v>90917</v>
      </c>
      <c r="H19" s="94">
        <v>77272</v>
      </c>
      <c r="I19" s="94">
        <v>68070</v>
      </c>
      <c r="J19" s="94">
        <v>57644</v>
      </c>
      <c r="K19" s="94">
        <v>53138</v>
      </c>
      <c r="L19" s="94">
        <v>45313</v>
      </c>
      <c r="M19" s="94">
        <v>39795</v>
      </c>
      <c r="N19" s="94">
        <v>41723</v>
      </c>
      <c r="O19" s="94">
        <v>34310</v>
      </c>
      <c r="P19" s="94">
        <v>31271</v>
      </c>
      <c r="Q19" s="94">
        <v>24279</v>
      </c>
      <c r="R19" s="94">
        <v>18775</v>
      </c>
      <c r="S19" s="94">
        <v>11095</v>
      </c>
      <c r="T19" s="94">
        <v>5473</v>
      </c>
      <c r="U19" s="94">
        <v>2355</v>
      </c>
      <c r="V19" s="94">
        <v>716</v>
      </c>
      <c r="W19" s="95">
        <v>340</v>
      </c>
    </row>
    <row r="20" spans="1:23" ht="17.25" x14ac:dyDescent="0.25">
      <c r="A20" s="171"/>
      <c r="B20" s="82" t="s">
        <v>148</v>
      </c>
      <c r="C20" s="93">
        <v>898688</v>
      </c>
      <c r="D20" s="94">
        <v>73970</v>
      </c>
      <c r="E20" s="94">
        <v>87324</v>
      </c>
      <c r="F20" s="94">
        <v>99538</v>
      </c>
      <c r="G20" s="94">
        <v>96279</v>
      </c>
      <c r="H20" s="94">
        <v>85213</v>
      </c>
      <c r="I20" s="94">
        <v>68722</v>
      </c>
      <c r="J20" s="94">
        <v>59319</v>
      </c>
      <c r="K20" s="94">
        <v>55619</v>
      </c>
      <c r="L20" s="94">
        <v>50182</v>
      </c>
      <c r="M20" s="94">
        <v>43063</v>
      </c>
      <c r="N20" s="94">
        <v>43656</v>
      </c>
      <c r="O20" s="94">
        <v>34052</v>
      </c>
      <c r="P20" s="94">
        <v>32412</v>
      </c>
      <c r="Q20" s="94">
        <v>24626</v>
      </c>
      <c r="R20" s="94">
        <v>21578</v>
      </c>
      <c r="S20" s="94">
        <v>12587</v>
      </c>
      <c r="T20" s="94">
        <v>5999</v>
      </c>
      <c r="U20" s="94">
        <v>2860</v>
      </c>
      <c r="V20" s="94">
        <v>1143</v>
      </c>
      <c r="W20" s="95">
        <v>546</v>
      </c>
    </row>
    <row r="21" spans="1:23" ht="17.25" x14ac:dyDescent="0.25">
      <c r="A21" s="179" t="s">
        <v>86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17.25" x14ac:dyDescent="0.25">
      <c r="A22" s="169"/>
      <c r="B22" s="86" t="s">
        <v>12</v>
      </c>
      <c r="C22" s="90">
        <v>11757624</v>
      </c>
      <c r="D22" s="91">
        <v>877990</v>
      </c>
      <c r="E22" s="91">
        <v>1003713</v>
      </c>
      <c r="F22" s="91">
        <v>1105998</v>
      </c>
      <c r="G22" s="91">
        <v>1184235</v>
      </c>
      <c r="H22" s="91">
        <v>1132282</v>
      </c>
      <c r="I22" s="91">
        <v>1010564</v>
      </c>
      <c r="J22" s="91">
        <v>894389</v>
      </c>
      <c r="K22" s="91">
        <v>824631</v>
      </c>
      <c r="L22" s="91">
        <v>727015</v>
      </c>
      <c r="M22" s="91">
        <v>606140</v>
      </c>
      <c r="N22" s="91">
        <v>616256</v>
      </c>
      <c r="O22" s="91">
        <v>471446</v>
      </c>
      <c r="P22" s="91">
        <v>421649</v>
      </c>
      <c r="Q22" s="91">
        <v>324575</v>
      </c>
      <c r="R22" s="91">
        <v>250619</v>
      </c>
      <c r="S22" s="91">
        <v>162522</v>
      </c>
      <c r="T22" s="91">
        <v>81090</v>
      </c>
      <c r="U22" s="91">
        <v>40427</v>
      </c>
      <c r="V22" s="91">
        <v>15097</v>
      </c>
      <c r="W22" s="92">
        <v>6986</v>
      </c>
    </row>
    <row r="23" spans="1:23" ht="17.25" x14ac:dyDescent="0.25">
      <c r="A23" s="170"/>
      <c r="B23" s="82" t="s">
        <v>4</v>
      </c>
      <c r="C23" s="93">
        <v>5717247</v>
      </c>
      <c r="D23" s="94">
        <v>463167</v>
      </c>
      <c r="E23" s="94">
        <v>524548</v>
      </c>
      <c r="F23" s="94">
        <v>568487</v>
      </c>
      <c r="G23" s="94">
        <v>593888</v>
      </c>
      <c r="H23" s="94">
        <v>535107</v>
      </c>
      <c r="I23" s="94">
        <v>468013</v>
      </c>
      <c r="J23" s="94">
        <v>415167</v>
      </c>
      <c r="K23" s="94">
        <v>382560</v>
      </c>
      <c r="L23" s="94">
        <v>337419</v>
      </c>
      <c r="M23" s="94">
        <v>285221</v>
      </c>
      <c r="N23" s="94">
        <v>297508</v>
      </c>
      <c r="O23" s="94">
        <v>230271</v>
      </c>
      <c r="P23" s="94">
        <v>203753</v>
      </c>
      <c r="Q23" s="94">
        <v>155954</v>
      </c>
      <c r="R23" s="94">
        <v>115427</v>
      </c>
      <c r="S23" s="94">
        <v>74768</v>
      </c>
      <c r="T23" s="94">
        <v>38452</v>
      </c>
      <c r="U23" s="94">
        <v>18525</v>
      </c>
      <c r="V23" s="94">
        <v>6388</v>
      </c>
      <c r="W23" s="95">
        <v>2624</v>
      </c>
    </row>
    <row r="24" spans="1:23" ht="17.25" x14ac:dyDescent="0.25">
      <c r="A24" s="171"/>
      <c r="B24" s="82" t="s">
        <v>148</v>
      </c>
      <c r="C24" s="93">
        <v>6040377</v>
      </c>
      <c r="D24" s="94">
        <v>414823</v>
      </c>
      <c r="E24" s="94">
        <v>479165</v>
      </c>
      <c r="F24" s="94">
        <v>537511</v>
      </c>
      <c r="G24" s="94">
        <v>590347</v>
      </c>
      <c r="H24" s="94">
        <v>597175</v>
      </c>
      <c r="I24" s="94">
        <v>542551</v>
      </c>
      <c r="J24" s="94">
        <v>479222</v>
      </c>
      <c r="K24" s="94">
        <v>442071</v>
      </c>
      <c r="L24" s="94">
        <v>389596</v>
      </c>
      <c r="M24" s="94">
        <v>320919</v>
      </c>
      <c r="N24" s="94">
        <v>318748</v>
      </c>
      <c r="O24" s="94">
        <v>241175</v>
      </c>
      <c r="P24" s="94">
        <v>217896</v>
      </c>
      <c r="Q24" s="94">
        <v>168621</v>
      </c>
      <c r="R24" s="94">
        <v>135192</v>
      </c>
      <c r="S24" s="94">
        <v>87754</v>
      </c>
      <c r="T24" s="94">
        <v>42638</v>
      </c>
      <c r="U24" s="94">
        <v>21902</v>
      </c>
      <c r="V24" s="94">
        <v>8709</v>
      </c>
      <c r="W24" s="95">
        <v>4362</v>
      </c>
    </row>
    <row r="25" spans="1:23" ht="17.25" x14ac:dyDescent="0.25">
      <c r="A25" s="179" t="s">
        <v>87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1"/>
    </row>
    <row r="26" spans="1:23" ht="17.25" x14ac:dyDescent="0.25">
      <c r="A26" s="169"/>
      <c r="B26" s="86" t="s">
        <v>12</v>
      </c>
      <c r="C26" s="90">
        <v>15634006</v>
      </c>
      <c r="D26" s="91">
        <v>1406799</v>
      </c>
      <c r="E26" s="91">
        <v>1584803</v>
      </c>
      <c r="F26" s="91">
        <v>1603666</v>
      </c>
      <c r="G26" s="91">
        <v>1594973</v>
      </c>
      <c r="H26" s="91">
        <v>1488293</v>
      </c>
      <c r="I26" s="91">
        <v>1311993</v>
      </c>
      <c r="J26" s="91">
        <v>1136360</v>
      </c>
      <c r="K26" s="91">
        <v>1108104</v>
      </c>
      <c r="L26" s="91">
        <v>925322</v>
      </c>
      <c r="M26" s="91">
        <v>747042</v>
      </c>
      <c r="N26" s="91">
        <v>712217</v>
      </c>
      <c r="O26" s="91">
        <v>536136</v>
      </c>
      <c r="P26" s="91">
        <v>470272</v>
      </c>
      <c r="Q26" s="91">
        <v>398138</v>
      </c>
      <c r="R26" s="91">
        <v>318398</v>
      </c>
      <c r="S26" s="91">
        <v>166999</v>
      </c>
      <c r="T26" s="91">
        <v>68994</v>
      </c>
      <c r="U26" s="91">
        <v>32685</v>
      </c>
      <c r="V26" s="91">
        <v>13450</v>
      </c>
      <c r="W26" s="92">
        <v>9362</v>
      </c>
    </row>
    <row r="27" spans="1:23" ht="17.25" x14ac:dyDescent="0.25">
      <c r="A27" s="170"/>
      <c r="B27" s="82" t="s">
        <v>4</v>
      </c>
      <c r="C27" s="93">
        <v>7662044</v>
      </c>
      <c r="D27" s="94">
        <v>746834</v>
      </c>
      <c r="E27" s="94">
        <v>828270</v>
      </c>
      <c r="F27" s="94">
        <v>826804</v>
      </c>
      <c r="G27" s="94">
        <v>809718</v>
      </c>
      <c r="H27" s="94">
        <v>688639</v>
      </c>
      <c r="I27" s="94">
        <v>586159</v>
      </c>
      <c r="J27" s="94">
        <v>506165</v>
      </c>
      <c r="K27" s="94">
        <v>501233</v>
      </c>
      <c r="L27" s="94">
        <v>445761</v>
      </c>
      <c r="M27" s="94">
        <v>362509</v>
      </c>
      <c r="N27" s="94">
        <v>353263</v>
      </c>
      <c r="O27" s="94">
        <v>272977</v>
      </c>
      <c r="P27" s="94">
        <v>230938</v>
      </c>
      <c r="Q27" s="94">
        <v>199456</v>
      </c>
      <c r="R27" s="94">
        <v>157852</v>
      </c>
      <c r="S27" s="94">
        <v>85135</v>
      </c>
      <c r="T27" s="94">
        <v>34390</v>
      </c>
      <c r="U27" s="94">
        <v>16008</v>
      </c>
      <c r="V27" s="94">
        <v>6087</v>
      </c>
      <c r="W27" s="95">
        <v>3846</v>
      </c>
    </row>
    <row r="28" spans="1:23" ht="17.25" x14ac:dyDescent="0.25">
      <c r="A28" s="171"/>
      <c r="B28" s="82" t="s">
        <v>148</v>
      </c>
      <c r="C28" s="93">
        <v>7971962</v>
      </c>
      <c r="D28" s="94">
        <v>659965</v>
      </c>
      <c r="E28" s="94">
        <v>756533</v>
      </c>
      <c r="F28" s="94">
        <v>776862</v>
      </c>
      <c r="G28" s="94">
        <v>785255</v>
      </c>
      <c r="H28" s="94">
        <v>799654</v>
      </c>
      <c r="I28" s="94">
        <v>725834</v>
      </c>
      <c r="J28" s="94">
        <v>630195</v>
      </c>
      <c r="K28" s="94">
        <v>606871</v>
      </c>
      <c r="L28" s="94">
        <v>479561</v>
      </c>
      <c r="M28" s="94">
        <v>384533</v>
      </c>
      <c r="N28" s="94">
        <v>358954</v>
      </c>
      <c r="O28" s="94">
        <v>263159</v>
      </c>
      <c r="P28" s="94">
        <v>239334</v>
      </c>
      <c r="Q28" s="94">
        <v>198682</v>
      </c>
      <c r="R28" s="94">
        <v>160546</v>
      </c>
      <c r="S28" s="94">
        <v>81864</v>
      </c>
      <c r="T28" s="94">
        <v>34604</v>
      </c>
      <c r="U28" s="94">
        <v>16677</v>
      </c>
      <c r="V28" s="94">
        <v>7363</v>
      </c>
      <c r="W28" s="95">
        <v>5516</v>
      </c>
    </row>
    <row r="29" spans="1:23" ht="17.25" x14ac:dyDescent="0.25">
      <c r="A29" s="182" t="s">
        <v>88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</row>
    <row r="30" spans="1:23" ht="17.25" x14ac:dyDescent="0.25">
      <c r="A30" s="183" t="s">
        <v>91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5"/>
    </row>
    <row r="31" spans="1:23" ht="17.25" x14ac:dyDescent="0.25">
      <c r="A31" s="169"/>
      <c r="B31" s="86" t="s">
        <v>12</v>
      </c>
      <c r="C31" s="90">
        <v>6116866</v>
      </c>
      <c r="D31" s="91">
        <v>398478</v>
      </c>
      <c r="E31" s="91">
        <v>457697</v>
      </c>
      <c r="F31" s="91">
        <v>497539</v>
      </c>
      <c r="G31" s="91">
        <v>583970</v>
      </c>
      <c r="H31" s="91">
        <v>610209</v>
      </c>
      <c r="I31" s="91">
        <v>571993</v>
      </c>
      <c r="J31" s="91">
        <v>516535</v>
      </c>
      <c r="K31" s="91">
        <v>479801</v>
      </c>
      <c r="L31" s="91">
        <v>423815</v>
      </c>
      <c r="M31" s="91">
        <v>341815</v>
      </c>
      <c r="N31" s="91">
        <v>336416</v>
      </c>
      <c r="O31" s="91">
        <v>244749</v>
      </c>
      <c r="P31" s="91">
        <v>212098</v>
      </c>
      <c r="Q31" s="91">
        <v>160866</v>
      </c>
      <c r="R31" s="91">
        <v>119931</v>
      </c>
      <c r="S31" s="91">
        <v>82345</v>
      </c>
      <c r="T31" s="91">
        <v>42456</v>
      </c>
      <c r="U31" s="91">
        <v>23660</v>
      </c>
      <c r="V31" s="91">
        <v>8574</v>
      </c>
      <c r="W31" s="92">
        <v>3919</v>
      </c>
    </row>
    <row r="32" spans="1:23" ht="17.25" x14ac:dyDescent="0.25">
      <c r="A32" s="170"/>
      <c r="B32" s="82" t="s">
        <v>4</v>
      </c>
      <c r="C32" s="93">
        <v>3048684</v>
      </c>
      <c r="D32" s="94">
        <v>211343</v>
      </c>
      <c r="E32" s="94">
        <v>242253</v>
      </c>
      <c r="F32" s="94">
        <v>259593</v>
      </c>
      <c r="G32" s="94">
        <v>301870</v>
      </c>
      <c r="H32" s="94">
        <v>302751</v>
      </c>
      <c r="I32" s="94">
        <v>275104</v>
      </c>
      <c r="J32" s="94">
        <v>247202</v>
      </c>
      <c r="K32" s="94">
        <v>230882</v>
      </c>
      <c r="L32" s="94">
        <v>205375</v>
      </c>
      <c r="M32" s="94">
        <v>167748</v>
      </c>
      <c r="N32" s="94">
        <v>168504</v>
      </c>
      <c r="O32" s="94">
        <v>123202</v>
      </c>
      <c r="P32" s="94">
        <v>104661</v>
      </c>
      <c r="Q32" s="94">
        <v>78818</v>
      </c>
      <c r="R32" s="94">
        <v>56246</v>
      </c>
      <c r="S32" s="94">
        <v>38017</v>
      </c>
      <c r="T32" s="94">
        <v>19553</v>
      </c>
      <c r="U32" s="94">
        <v>10478</v>
      </c>
      <c r="V32" s="94">
        <v>3602</v>
      </c>
      <c r="W32" s="95">
        <v>1482</v>
      </c>
    </row>
    <row r="33" spans="1:23" ht="17.25" x14ac:dyDescent="0.25">
      <c r="A33" s="171"/>
      <c r="B33" s="82" t="s">
        <v>148</v>
      </c>
      <c r="C33" s="93">
        <v>3068182</v>
      </c>
      <c r="D33" s="94">
        <v>187135</v>
      </c>
      <c r="E33" s="94">
        <v>215444</v>
      </c>
      <c r="F33" s="94">
        <v>237946</v>
      </c>
      <c r="G33" s="94">
        <v>282100</v>
      </c>
      <c r="H33" s="94">
        <v>307458</v>
      </c>
      <c r="I33" s="94">
        <v>296889</v>
      </c>
      <c r="J33" s="94">
        <v>269333</v>
      </c>
      <c r="K33" s="94">
        <v>248919</v>
      </c>
      <c r="L33" s="94">
        <v>218440</v>
      </c>
      <c r="M33" s="94">
        <v>174067</v>
      </c>
      <c r="N33" s="94">
        <v>167912</v>
      </c>
      <c r="O33" s="94">
        <v>121547</v>
      </c>
      <c r="P33" s="94">
        <v>107437</v>
      </c>
      <c r="Q33" s="94">
        <v>82048</v>
      </c>
      <c r="R33" s="94">
        <v>63685</v>
      </c>
      <c r="S33" s="94">
        <v>44328</v>
      </c>
      <c r="T33" s="94">
        <v>22903</v>
      </c>
      <c r="U33" s="94">
        <v>13182</v>
      </c>
      <c r="V33" s="94">
        <v>4972</v>
      </c>
      <c r="W33" s="95">
        <v>2437</v>
      </c>
    </row>
    <row r="34" spans="1:23" ht="17.25" x14ac:dyDescent="0.25">
      <c r="A34" s="172" t="s">
        <v>96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4"/>
    </row>
    <row r="35" spans="1:23" ht="17.25" x14ac:dyDescent="0.25">
      <c r="A35" s="175" t="s">
        <v>97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7"/>
    </row>
    <row r="36" spans="1:23" ht="17.25" x14ac:dyDescent="0.25">
      <c r="A36" s="178"/>
      <c r="B36" s="96" t="s">
        <v>12</v>
      </c>
      <c r="C36" s="97">
        <v>325710</v>
      </c>
      <c r="D36" s="98">
        <v>24023</v>
      </c>
      <c r="E36" s="98">
        <v>27548</v>
      </c>
      <c r="F36" s="98">
        <v>31024</v>
      </c>
      <c r="G36" s="98">
        <v>31856</v>
      </c>
      <c r="H36" s="98">
        <v>28819</v>
      </c>
      <c r="I36" s="98">
        <v>26558</v>
      </c>
      <c r="J36" s="98">
        <v>22215</v>
      </c>
      <c r="K36" s="98">
        <v>21800</v>
      </c>
      <c r="L36" s="98">
        <v>18931</v>
      </c>
      <c r="M36" s="98">
        <v>15687</v>
      </c>
      <c r="N36" s="98">
        <v>17661</v>
      </c>
      <c r="O36" s="98">
        <v>14015</v>
      </c>
      <c r="P36" s="98">
        <v>13683</v>
      </c>
      <c r="Q36" s="98">
        <v>10984</v>
      </c>
      <c r="R36" s="98">
        <v>8720</v>
      </c>
      <c r="S36" s="98">
        <v>6180</v>
      </c>
      <c r="T36" s="98">
        <v>3121</v>
      </c>
      <c r="U36" s="98">
        <v>1801</v>
      </c>
      <c r="V36" s="98">
        <v>728</v>
      </c>
      <c r="W36" s="99">
        <v>356</v>
      </c>
    </row>
    <row r="37" spans="1:23" ht="17.25" x14ac:dyDescent="0.25">
      <c r="A37" s="178"/>
      <c r="B37" s="82" t="s">
        <v>4</v>
      </c>
      <c r="C37" s="93">
        <v>159048</v>
      </c>
      <c r="D37" s="94">
        <v>12531</v>
      </c>
      <c r="E37" s="94">
        <v>14126</v>
      </c>
      <c r="F37" s="94">
        <v>15777</v>
      </c>
      <c r="G37" s="94">
        <v>15687</v>
      </c>
      <c r="H37" s="94">
        <v>13561</v>
      </c>
      <c r="I37" s="94">
        <v>12637</v>
      </c>
      <c r="J37" s="94">
        <v>10400</v>
      </c>
      <c r="K37" s="94">
        <v>10259</v>
      </c>
      <c r="L37" s="94">
        <v>8857</v>
      </c>
      <c r="M37" s="94">
        <v>7238</v>
      </c>
      <c r="N37" s="94">
        <v>8543</v>
      </c>
      <c r="O37" s="94">
        <v>6910</v>
      </c>
      <c r="P37" s="94">
        <v>6787</v>
      </c>
      <c r="Q37" s="94">
        <v>5486</v>
      </c>
      <c r="R37" s="94">
        <v>4211</v>
      </c>
      <c r="S37" s="94">
        <v>3062</v>
      </c>
      <c r="T37" s="94">
        <v>1595</v>
      </c>
      <c r="U37" s="94">
        <v>878</v>
      </c>
      <c r="V37" s="94">
        <v>349</v>
      </c>
      <c r="W37" s="95">
        <v>154</v>
      </c>
    </row>
    <row r="38" spans="1:23" ht="17.25" x14ac:dyDescent="0.25">
      <c r="A38" s="178"/>
      <c r="B38" s="82" t="s">
        <v>148</v>
      </c>
      <c r="C38" s="93">
        <v>166662</v>
      </c>
      <c r="D38" s="94">
        <v>11492</v>
      </c>
      <c r="E38" s="94">
        <v>13422</v>
      </c>
      <c r="F38" s="94">
        <v>15247</v>
      </c>
      <c r="G38" s="94">
        <v>16169</v>
      </c>
      <c r="H38" s="94">
        <v>15258</v>
      </c>
      <c r="I38" s="94">
        <v>13921</v>
      </c>
      <c r="J38" s="94">
        <v>11815</v>
      </c>
      <c r="K38" s="94">
        <v>11541</v>
      </c>
      <c r="L38" s="94">
        <v>10074</v>
      </c>
      <c r="M38" s="94">
        <v>8449</v>
      </c>
      <c r="N38" s="94">
        <v>9118</v>
      </c>
      <c r="O38" s="94">
        <v>7105</v>
      </c>
      <c r="P38" s="94">
        <v>6896</v>
      </c>
      <c r="Q38" s="94">
        <v>5498</v>
      </c>
      <c r="R38" s="94">
        <v>4509</v>
      </c>
      <c r="S38" s="94">
        <v>3118</v>
      </c>
      <c r="T38" s="94">
        <v>1526</v>
      </c>
      <c r="U38" s="94">
        <v>923</v>
      </c>
      <c r="V38" s="94">
        <v>379</v>
      </c>
      <c r="W38" s="95">
        <v>202</v>
      </c>
    </row>
    <row r="39" spans="1:23" ht="17.25" x14ac:dyDescent="0.25">
      <c r="A39" s="175" t="s">
        <v>98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7"/>
    </row>
    <row r="40" spans="1:23" ht="17.25" x14ac:dyDescent="0.25">
      <c r="A40" s="178"/>
      <c r="B40" s="96" t="s">
        <v>12</v>
      </c>
      <c r="C40" s="97">
        <v>466073</v>
      </c>
      <c r="D40" s="98">
        <v>36659</v>
      </c>
      <c r="E40" s="98">
        <v>40138</v>
      </c>
      <c r="F40" s="98">
        <v>42925</v>
      </c>
      <c r="G40" s="98">
        <v>47047</v>
      </c>
      <c r="H40" s="98">
        <v>46592</v>
      </c>
      <c r="I40" s="98">
        <v>42602</v>
      </c>
      <c r="J40" s="98">
        <v>37635</v>
      </c>
      <c r="K40" s="98">
        <v>33886</v>
      </c>
      <c r="L40" s="98">
        <v>28771</v>
      </c>
      <c r="M40" s="98">
        <v>22868</v>
      </c>
      <c r="N40" s="98">
        <v>23443</v>
      </c>
      <c r="O40" s="98">
        <v>17372</v>
      </c>
      <c r="P40" s="98">
        <v>15373</v>
      </c>
      <c r="Q40" s="98">
        <v>11673</v>
      </c>
      <c r="R40" s="98">
        <v>8236</v>
      </c>
      <c r="S40" s="98">
        <v>5751</v>
      </c>
      <c r="T40" s="98">
        <v>2642</v>
      </c>
      <c r="U40" s="98">
        <v>1625</v>
      </c>
      <c r="V40" s="98">
        <v>541</v>
      </c>
      <c r="W40" s="99">
        <v>294</v>
      </c>
    </row>
    <row r="41" spans="1:23" ht="17.25" x14ac:dyDescent="0.25">
      <c r="A41" s="178"/>
      <c r="B41" s="82" t="s">
        <v>4</v>
      </c>
      <c r="C41" s="93">
        <v>233816</v>
      </c>
      <c r="D41" s="94">
        <v>19058</v>
      </c>
      <c r="E41" s="94">
        <v>20747</v>
      </c>
      <c r="F41" s="94">
        <v>21756</v>
      </c>
      <c r="G41" s="94">
        <v>23843</v>
      </c>
      <c r="H41" s="94">
        <v>23224</v>
      </c>
      <c r="I41" s="94">
        <v>20981</v>
      </c>
      <c r="J41" s="94">
        <v>18723</v>
      </c>
      <c r="K41" s="94">
        <v>17098</v>
      </c>
      <c r="L41" s="94">
        <v>14265</v>
      </c>
      <c r="M41" s="94">
        <v>11202</v>
      </c>
      <c r="N41" s="94">
        <v>11666</v>
      </c>
      <c r="O41" s="94">
        <v>8743</v>
      </c>
      <c r="P41" s="94">
        <v>7731</v>
      </c>
      <c r="Q41" s="94">
        <v>5796</v>
      </c>
      <c r="R41" s="94">
        <v>3887</v>
      </c>
      <c r="S41" s="94">
        <v>2736</v>
      </c>
      <c r="T41" s="94">
        <v>1264</v>
      </c>
      <c r="U41" s="94">
        <v>753</v>
      </c>
      <c r="V41" s="94">
        <v>235</v>
      </c>
      <c r="W41" s="95">
        <v>108</v>
      </c>
    </row>
    <row r="42" spans="1:23" ht="17.25" x14ac:dyDescent="0.25">
      <c r="A42" s="178"/>
      <c r="B42" s="82" t="s">
        <v>148</v>
      </c>
      <c r="C42" s="93">
        <v>232257</v>
      </c>
      <c r="D42" s="94">
        <v>17601</v>
      </c>
      <c r="E42" s="94">
        <v>19391</v>
      </c>
      <c r="F42" s="94">
        <v>21169</v>
      </c>
      <c r="G42" s="94">
        <v>23204</v>
      </c>
      <c r="H42" s="94">
        <v>23368</v>
      </c>
      <c r="I42" s="94">
        <v>21621</v>
      </c>
      <c r="J42" s="94">
        <v>18912</v>
      </c>
      <c r="K42" s="94">
        <v>16788</v>
      </c>
      <c r="L42" s="94">
        <v>14506</v>
      </c>
      <c r="M42" s="94">
        <v>11666</v>
      </c>
      <c r="N42" s="94">
        <v>11777</v>
      </c>
      <c r="O42" s="94">
        <v>8629</v>
      </c>
      <c r="P42" s="94">
        <v>7642</v>
      </c>
      <c r="Q42" s="94">
        <v>5877</v>
      </c>
      <c r="R42" s="94">
        <v>4349</v>
      </c>
      <c r="S42" s="94">
        <v>3015</v>
      </c>
      <c r="T42" s="94">
        <v>1378</v>
      </c>
      <c r="U42" s="94">
        <v>872</v>
      </c>
      <c r="V42" s="94">
        <v>306</v>
      </c>
      <c r="W42" s="95">
        <v>186</v>
      </c>
    </row>
  </sheetData>
  <mergeCells count="24">
    <mergeCell ref="A18:A20"/>
    <mergeCell ref="A1:U1"/>
    <mergeCell ref="V1:W1"/>
    <mergeCell ref="A3:W3"/>
    <mergeCell ref="A4:A6"/>
    <mergeCell ref="A7:W7"/>
    <mergeCell ref="A8:W8"/>
    <mergeCell ref="A9:A11"/>
    <mergeCell ref="A12:W12"/>
    <mergeCell ref="A13:A15"/>
    <mergeCell ref="A16:W16"/>
    <mergeCell ref="A17:W17"/>
    <mergeCell ref="A40:A42"/>
    <mergeCell ref="A21:W21"/>
    <mergeCell ref="A22:A24"/>
    <mergeCell ref="A25:W25"/>
    <mergeCell ref="A26:A28"/>
    <mergeCell ref="A29:W29"/>
    <mergeCell ref="A30:W30"/>
    <mergeCell ref="A31:A33"/>
    <mergeCell ref="A34:W34"/>
    <mergeCell ref="A35:W35"/>
    <mergeCell ref="A36:A38"/>
    <mergeCell ref="A39:W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7" workbookViewId="0">
      <selection activeCell="A40" sqref="A40:T43"/>
    </sheetView>
  </sheetViews>
  <sheetFormatPr defaultRowHeight="15" x14ac:dyDescent="0.25"/>
  <sheetData>
    <row r="1" spans="1:20" s="39" customFormat="1" ht="25.5" customHeight="1" x14ac:dyDescent="0.6">
      <c r="A1" s="137" t="s">
        <v>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s="39" customFormat="1" ht="15" customHeight="1" x14ac:dyDescent="0.35">
      <c r="A2" s="159" t="s">
        <v>100</v>
      </c>
      <c r="B2" s="160" t="s">
        <v>101</v>
      </c>
      <c r="C2" s="161"/>
      <c r="D2" s="161"/>
      <c r="E2" s="161"/>
      <c r="F2" s="161"/>
      <c r="G2" s="161"/>
      <c r="H2" s="162"/>
      <c r="I2" s="163" t="s">
        <v>102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1:20" s="39" customFormat="1" ht="27" customHeight="1" x14ac:dyDescent="0.15">
      <c r="A3" s="159"/>
      <c r="B3" s="40" t="s">
        <v>103</v>
      </c>
      <c r="C3" s="40" t="s">
        <v>104</v>
      </c>
      <c r="D3" s="40" t="s">
        <v>105</v>
      </c>
      <c r="E3" s="40" t="s">
        <v>106</v>
      </c>
      <c r="F3" s="40" t="s">
        <v>107</v>
      </c>
      <c r="G3" s="40" t="s">
        <v>108</v>
      </c>
      <c r="H3" s="40" t="s">
        <v>109</v>
      </c>
      <c r="I3" s="40" t="s">
        <v>110</v>
      </c>
      <c r="J3" s="40" t="s">
        <v>111</v>
      </c>
      <c r="K3" s="40" t="s">
        <v>112</v>
      </c>
      <c r="L3" s="40" t="s">
        <v>113</v>
      </c>
      <c r="M3" s="40" t="s">
        <v>114</v>
      </c>
      <c r="N3" s="40" t="s">
        <v>115</v>
      </c>
      <c r="O3" s="40" t="s">
        <v>116</v>
      </c>
      <c r="P3" s="40" t="s">
        <v>117</v>
      </c>
      <c r="Q3" s="40" t="s">
        <v>118</v>
      </c>
      <c r="R3" s="40" t="s">
        <v>119</v>
      </c>
      <c r="S3" s="40" t="s">
        <v>120</v>
      </c>
      <c r="T3" s="41" t="s">
        <v>121</v>
      </c>
    </row>
    <row r="4" spans="1:20" s="45" customFormat="1" ht="15.6" customHeight="1" x14ac:dyDescent="0.35">
      <c r="A4" s="42" t="s">
        <v>80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20" s="48" customFormat="1" ht="15.6" customHeight="1" x14ac:dyDescent="0.25">
      <c r="A5" s="46" t="s">
        <v>12</v>
      </c>
      <c r="B5" s="47">
        <v>23958868</v>
      </c>
      <c r="C5" s="47">
        <v>7935998</v>
      </c>
      <c r="D5" s="47">
        <v>14809294</v>
      </c>
      <c r="E5" s="47">
        <v>1081155</v>
      </c>
      <c r="F5" s="47">
        <v>37139</v>
      </c>
      <c r="G5" s="47">
        <v>95282</v>
      </c>
      <c r="H5" s="47">
        <v>16022870</v>
      </c>
      <c r="I5" s="47">
        <v>54348</v>
      </c>
      <c r="J5" s="47">
        <v>1125205</v>
      </c>
      <c r="K5" s="47">
        <v>3575777</v>
      </c>
      <c r="L5" s="47">
        <v>5511626</v>
      </c>
      <c r="M5" s="47">
        <v>3293290</v>
      </c>
      <c r="N5" s="47">
        <v>1845601</v>
      </c>
      <c r="O5" s="47">
        <v>450516</v>
      </c>
      <c r="P5" s="47">
        <v>99067</v>
      </c>
      <c r="Q5" s="47">
        <v>26824</v>
      </c>
      <c r="R5" s="47">
        <v>6417</v>
      </c>
      <c r="S5" s="47">
        <v>3646</v>
      </c>
      <c r="T5" s="47">
        <v>30553</v>
      </c>
    </row>
    <row r="6" spans="1:20" s="48" customFormat="1" ht="15.6" customHeight="1" x14ac:dyDescent="0.25">
      <c r="A6" s="49" t="s">
        <v>122</v>
      </c>
      <c r="B6" s="50">
        <v>11519621</v>
      </c>
      <c r="C6" s="50">
        <v>4402962</v>
      </c>
      <c r="D6" s="50">
        <v>6810042</v>
      </c>
      <c r="E6" s="50">
        <v>255008</v>
      </c>
      <c r="F6" s="50">
        <v>15852</v>
      </c>
      <c r="G6" s="50">
        <v>35757</v>
      </c>
      <c r="H6" s="50">
        <v>7116659</v>
      </c>
      <c r="I6" s="50">
        <v>8575</v>
      </c>
      <c r="J6" s="50">
        <v>214266</v>
      </c>
      <c r="K6" s="50">
        <v>872401</v>
      </c>
      <c r="L6" s="50">
        <v>2318006</v>
      </c>
      <c r="M6" s="50">
        <v>1908640</v>
      </c>
      <c r="N6" s="50">
        <v>1322893</v>
      </c>
      <c r="O6" s="50">
        <v>355450</v>
      </c>
      <c r="P6" s="50">
        <v>76590</v>
      </c>
      <c r="Q6" s="50">
        <v>20210</v>
      </c>
      <c r="R6" s="50">
        <v>4915</v>
      </c>
      <c r="S6" s="50">
        <v>2813</v>
      </c>
      <c r="T6" s="50">
        <v>11900</v>
      </c>
    </row>
    <row r="7" spans="1:20" s="48" customFormat="1" ht="15.6" customHeight="1" x14ac:dyDescent="0.25">
      <c r="A7" s="49" t="s">
        <v>5</v>
      </c>
      <c r="B7" s="50">
        <v>12439247</v>
      </c>
      <c r="C7" s="50">
        <v>3533036</v>
      </c>
      <c r="D7" s="50">
        <v>7999252</v>
      </c>
      <c r="E7" s="50">
        <v>826147</v>
      </c>
      <c r="F7" s="50">
        <v>21287</v>
      </c>
      <c r="G7" s="50">
        <v>59525</v>
      </c>
      <c r="H7" s="50">
        <v>8906211</v>
      </c>
      <c r="I7" s="50">
        <v>45773</v>
      </c>
      <c r="J7" s="50">
        <v>910939</v>
      </c>
      <c r="K7" s="50">
        <v>2703376</v>
      </c>
      <c r="L7" s="50">
        <v>3193620</v>
      </c>
      <c r="M7" s="50">
        <v>1384650</v>
      </c>
      <c r="N7" s="50">
        <v>522708</v>
      </c>
      <c r="O7" s="50">
        <v>95066</v>
      </c>
      <c r="P7" s="50">
        <v>22477</v>
      </c>
      <c r="Q7" s="50">
        <v>6614</v>
      </c>
      <c r="R7" s="50">
        <v>1502</v>
      </c>
      <c r="S7" s="50">
        <v>833</v>
      </c>
      <c r="T7" s="50">
        <v>18653</v>
      </c>
    </row>
    <row r="8" spans="1:20" s="39" customFormat="1" ht="15.6" customHeight="1" x14ac:dyDescent="0.15">
      <c r="A8" s="51" t="s">
        <v>81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</row>
    <row r="9" spans="1:20" s="39" customFormat="1" ht="15.6" customHeight="1" x14ac:dyDescent="0.15">
      <c r="A9" s="166" t="s">
        <v>82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</row>
    <row r="10" spans="1:20" s="48" customFormat="1" ht="15.6" customHeight="1" x14ac:dyDescent="0.25">
      <c r="A10" s="54" t="s">
        <v>12</v>
      </c>
      <c r="B10" s="55">
        <v>15975610</v>
      </c>
      <c r="C10" s="55">
        <v>5344372</v>
      </c>
      <c r="D10" s="55">
        <v>9841352</v>
      </c>
      <c r="E10" s="55">
        <v>698423</v>
      </c>
      <c r="F10" s="55">
        <v>26474</v>
      </c>
      <c r="G10" s="55">
        <v>64989</v>
      </c>
      <c r="H10" s="55">
        <v>10631238</v>
      </c>
      <c r="I10" s="55">
        <v>36953</v>
      </c>
      <c r="J10" s="55">
        <v>736020</v>
      </c>
      <c r="K10" s="55">
        <v>2280005</v>
      </c>
      <c r="L10" s="55">
        <v>3519651</v>
      </c>
      <c r="M10" s="55">
        <v>2246368</v>
      </c>
      <c r="N10" s="55">
        <v>1353736</v>
      </c>
      <c r="O10" s="55">
        <v>342877</v>
      </c>
      <c r="P10" s="55">
        <v>72119</v>
      </c>
      <c r="Q10" s="55">
        <v>18287</v>
      </c>
      <c r="R10" s="55">
        <v>4302</v>
      </c>
      <c r="S10" s="55">
        <v>2361</v>
      </c>
      <c r="T10" s="55">
        <v>18559</v>
      </c>
    </row>
    <row r="11" spans="1:20" s="48" customFormat="1" ht="15.6" customHeight="1" x14ac:dyDescent="0.25">
      <c r="A11" s="49" t="s">
        <v>122</v>
      </c>
      <c r="B11" s="50">
        <v>7695786</v>
      </c>
      <c r="C11" s="50">
        <v>2978357</v>
      </c>
      <c r="D11" s="50">
        <v>4530128</v>
      </c>
      <c r="E11" s="50">
        <v>154381</v>
      </c>
      <c r="F11" s="50">
        <v>10496</v>
      </c>
      <c r="G11" s="50">
        <v>22424</v>
      </c>
      <c r="H11" s="50">
        <v>4717429</v>
      </c>
      <c r="I11" s="50">
        <v>5651</v>
      </c>
      <c r="J11" s="50">
        <v>134104</v>
      </c>
      <c r="K11" s="50">
        <v>535891</v>
      </c>
      <c r="L11" s="50">
        <v>1442709</v>
      </c>
      <c r="M11" s="50">
        <v>1274067</v>
      </c>
      <c r="N11" s="50">
        <v>967509</v>
      </c>
      <c r="O11" s="50">
        <v>274336</v>
      </c>
      <c r="P11" s="50">
        <v>56810</v>
      </c>
      <c r="Q11" s="50">
        <v>14090</v>
      </c>
      <c r="R11" s="50">
        <v>3326</v>
      </c>
      <c r="S11" s="50">
        <v>1838</v>
      </c>
      <c r="T11" s="50">
        <v>7098</v>
      </c>
    </row>
    <row r="12" spans="1:20" s="48" customFormat="1" ht="15.6" customHeight="1" x14ac:dyDescent="0.25">
      <c r="A12" s="49" t="s">
        <v>5</v>
      </c>
      <c r="B12" s="50">
        <v>8279824</v>
      </c>
      <c r="C12" s="50">
        <v>2366015</v>
      </c>
      <c r="D12" s="50">
        <v>5311224</v>
      </c>
      <c r="E12" s="50">
        <v>544042</v>
      </c>
      <c r="F12" s="50">
        <v>15978</v>
      </c>
      <c r="G12" s="50">
        <v>42565</v>
      </c>
      <c r="H12" s="50">
        <v>5913809</v>
      </c>
      <c r="I12" s="50">
        <v>31302</v>
      </c>
      <c r="J12" s="50">
        <v>601916</v>
      </c>
      <c r="K12" s="50">
        <v>1744114</v>
      </c>
      <c r="L12" s="50">
        <v>2076942</v>
      </c>
      <c r="M12" s="50">
        <v>972301</v>
      </c>
      <c r="N12" s="50">
        <v>386227</v>
      </c>
      <c r="O12" s="50">
        <v>68541</v>
      </c>
      <c r="P12" s="50">
        <v>15309</v>
      </c>
      <c r="Q12" s="50">
        <v>4197</v>
      </c>
      <c r="R12" s="50">
        <v>976</v>
      </c>
      <c r="S12" s="50">
        <v>523</v>
      </c>
      <c r="T12" s="50">
        <v>11461</v>
      </c>
    </row>
    <row r="13" spans="1:20" s="39" customFormat="1" ht="15.6" customHeight="1" x14ac:dyDescent="0.15">
      <c r="A13" s="56" t="s">
        <v>83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/>
    </row>
    <row r="14" spans="1:20" s="48" customFormat="1" ht="15.6" customHeight="1" x14ac:dyDescent="0.25">
      <c r="A14" s="54" t="s">
        <v>12</v>
      </c>
      <c r="B14" s="55">
        <v>7983258</v>
      </c>
      <c r="C14" s="55">
        <v>2591626</v>
      </c>
      <c r="D14" s="55">
        <v>4967942</v>
      </c>
      <c r="E14" s="55">
        <v>382732</v>
      </c>
      <c r="F14" s="55">
        <v>10665</v>
      </c>
      <c r="G14" s="55">
        <v>30293</v>
      </c>
      <c r="H14" s="59">
        <v>5391632</v>
      </c>
      <c r="I14" s="59">
        <v>17395</v>
      </c>
      <c r="J14" s="59">
        <v>389185</v>
      </c>
      <c r="K14" s="59">
        <v>1295772</v>
      </c>
      <c r="L14" s="59">
        <v>1991975</v>
      </c>
      <c r="M14" s="59">
        <v>1046922</v>
      </c>
      <c r="N14" s="59">
        <v>491865</v>
      </c>
      <c r="O14" s="59">
        <v>107639</v>
      </c>
      <c r="P14" s="59">
        <v>26948</v>
      </c>
      <c r="Q14" s="59">
        <v>8537</v>
      </c>
      <c r="R14" s="59">
        <v>2115</v>
      </c>
      <c r="S14" s="59">
        <v>1285</v>
      </c>
      <c r="T14" s="59">
        <v>11994</v>
      </c>
    </row>
    <row r="15" spans="1:20" s="48" customFormat="1" ht="15.6" customHeight="1" x14ac:dyDescent="0.25">
      <c r="A15" s="49" t="s">
        <v>122</v>
      </c>
      <c r="B15" s="50">
        <v>3823835</v>
      </c>
      <c r="C15" s="50">
        <v>1424605</v>
      </c>
      <c r="D15" s="50">
        <v>2279914</v>
      </c>
      <c r="E15" s="50">
        <v>100627</v>
      </c>
      <c r="F15" s="50">
        <v>5356</v>
      </c>
      <c r="G15" s="50">
        <v>13333</v>
      </c>
      <c r="H15" s="50">
        <v>2399230</v>
      </c>
      <c r="I15" s="50">
        <v>2924</v>
      </c>
      <c r="J15" s="50">
        <v>80162</v>
      </c>
      <c r="K15" s="50">
        <v>336510</v>
      </c>
      <c r="L15" s="50">
        <v>875297</v>
      </c>
      <c r="M15" s="50">
        <v>634573</v>
      </c>
      <c r="N15" s="50">
        <v>355384</v>
      </c>
      <c r="O15" s="50">
        <v>81114</v>
      </c>
      <c r="P15" s="50">
        <v>19780</v>
      </c>
      <c r="Q15" s="50">
        <v>6120</v>
      </c>
      <c r="R15" s="50">
        <v>1589</v>
      </c>
      <c r="S15" s="50">
        <v>975</v>
      </c>
      <c r="T15" s="50">
        <v>4802</v>
      </c>
    </row>
    <row r="16" spans="1:20" s="48" customFormat="1" ht="15.6" customHeight="1" x14ac:dyDescent="0.25">
      <c r="A16" s="49" t="s">
        <v>5</v>
      </c>
      <c r="B16" s="50">
        <v>4159423</v>
      </c>
      <c r="C16" s="50">
        <v>1167021</v>
      </c>
      <c r="D16" s="50">
        <v>2688028</v>
      </c>
      <c r="E16" s="50">
        <v>282105</v>
      </c>
      <c r="F16" s="50">
        <v>5309</v>
      </c>
      <c r="G16" s="50">
        <v>16960</v>
      </c>
      <c r="H16" s="50">
        <v>2992402</v>
      </c>
      <c r="I16" s="50">
        <v>14471</v>
      </c>
      <c r="J16" s="50">
        <v>309023</v>
      </c>
      <c r="K16" s="50">
        <v>959262</v>
      </c>
      <c r="L16" s="50">
        <v>1116678</v>
      </c>
      <c r="M16" s="50">
        <v>412349</v>
      </c>
      <c r="N16" s="50">
        <v>136481</v>
      </c>
      <c r="O16" s="50">
        <v>26525</v>
      </c>
      <c r="P16" s="50">
        <v>7168</v>
      </c>
      <c r="Q16" s="50">
        <v>2417</v>
      </c>
      <c r="R16" s="50">
        <v>526</v>
      </c>
      <c r="S16" s="50">
        <v>310</v>
      </c>
      <c r="T16" s="50">
        <v>7192</v>
      </c>
    </row>
    <row r="17" spans="1:20" s="39" customFormat="1" ht="15.6" customHeight="1" x14ac:dyDescent="0.15">
      <c r="A17" s="51" t="s">
        <v>84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</row>
    <row r="18" spans="1:20" s="39" customFormat="1" ht="15.6" customHeight="1" x14ac:dyDescent="0.15">
      <c r="A18" s="56" t="s">
        <v>85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8"/>
    </row>
    <row r="19" spans="1:20" s="39" customFormat="1" ht="15.6" customHeight="1" x14ac:dyDescent="0.35">
      <c r="A19" s="62" t="s">
        <v>12</v>
      </c>
      <c r="B19" s="55">
        <v>1440543</v>
      </c>
      <c r="C19" s="55">
        <v>484885</v>
      </c>
      <c r="D19" s="55">
        <v>879104</v>
      </c>
      <c r="E19" s="55">
        <v>69280</v>
      </c>
      <c r="F19" s="55">
        <v>1761</v>
      </c>
      <c r="G19" s="55">
        <v>5513</v>
      </c>
      <c r="H19" s="59">
        <v>955658</v>
      </c>
      <c r="I19" s="59">
        <v>2537</v>
      </c>
      <c r="J19" s="59">
        <v>63247</v>
      </c>
      <c r="K19" s="59">
        <v>203936</v>
      </c>
      <c r="L19" s="59">
        <v>355275</v>
      </c>
      <c r="M19" s="59">
        <v>200459</v>
      </c>
      <c r="N19" s="59">
        <v>95718</v>
      </c>
      <c r="O19" s="59">
        <v>23020</v>
      </c>
      <c r="P19" s="59">
        <v>6323</v>
      </c>
      <c r="Q19" s="59">
        <v>2130</v>
      </c>
      <c r="R19" s="59">
        <v>520</v>
      </c>
      <c r="S19" s="59">
        <v>325</v>
      </c>
      <c r="T19" s="59">
        <v>2168</v>
      </c>
    </row>
    <row r="20" spans="1:20" s="39" customFormat="1" ht="15.6" customHeight="1" x14ac:dyDescent="0.35">
      <c r="A20" s="63" t="s">
        <v>122</v>
      </c>
      <c r="B20" s="50">
        <v>703149</v>
      </c>
      <c r="C20" s="50">
        <v>259709</v>
      </c>
      <c r="D20" s="50">
        <v>421487</v>
      </c>
      <c r="E20" s="50">
        <v>18717</v>
      </c>
      <c r="F20" s="50">
        <v>904</v>
      </c>
      <c r="G20" s="50">
        <v>2332</v>
      </c>
      <c r="H20" s="50">
        <v>443440</v>
      </c>
      <c r="I20" s="50">
        <v>465</v>
      </c>
      <c r="J20" s="50">
        <v>15059</v>
      </c>
      <c r="K20" s="50">
        <v>58388</v>
      </c>
      <c r="L20" s="50">
        <v>159924</v>
      </c>
      <c r="M20" s="50">
        <v>119026</v>
      </c>
      <c r="N20" s="50">
        <v>66671</v>
      </c>
      <c r="O20" s="50">
        <v>16460</v>
      </c>
      <c r="P20" s="50">
        <v>4476</v>
      </c>
      <c r="Q20" s="50">
        <v>1517</v>
      </c>
      <c r="R20" s="50">
        <v>391</v>
      </c>
      <c r="S20" s="50">
        <v>246</v>
      </c>
      <c r="T20" s="50">
        <v>817</v>
      </c>
    </row>
    <row r="21" spans="1:20" s="39" customFormat="1" ht="15.6" customHeight="1" x14ac:dyDescent="0.35">
      <c r="A21" s="63" t="s">
        <v>5</v>
      </c>
      <c r="B21" s="50">
        <v>737394</v>
      </c>
      <c r="C21" s="50">
        <v>225176</v>
      </c>
      <c r="D21" s="50">
        <v>457617</v>
      </c>
      <c r="E21" s="50">
        <v>50563</v>
      </c>
      <c r="F21" s="50">
        <v>857</v>
      </c>
      <c r="G21" s="50">
        <v>3181</v>
      </c>
      <c r="H21" s="50">
        <v>512218</v>
      </c>
      <c r="I21" s="50">
        <v>2072</v>
      </c>
      <c r="J21" s="50">
        <v>48188</v>
      </c>
      <c r="K21" s="50">
        <v>145548</v>
      </c>
      <c r="L21" s="50">
        <v>195351</v>
      </c>
      <c r="M21" s="50">
        <v>81433</v>
      </c>
      <c r="N21" s="50">
        <v>29047</v>
      </c>
      <c r="O21" s="50">
        <v>6560</v>
      </c>
      <c r="P21" s="50">
        <v>1847</v>
      </c>
      <c r="Q21" s="50">
        <v>613</v>
      </c>
      <c r="R21" s="50">
        <v>129</v>
      </c>
      <c r="S21" s="50">
        <v>79</v>
      </c>
      <c r="T21" s="50">
        <v>1351</v>
      </c>
    </row>
    <row r="22" spans="1:20" s="39" customFormat="1" ht="15.6" customHeight="1" x14ac:dyDescent="0.15">
      <c r="A22" s="56" t="s">
        <v>86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</row>
    <row r="23" spans="1:20" s="39" customFormat="1" ht="15.6" customHeight="1" x14ac:dyDescent="0.35">
      <c r="A23" s="62" t="s">
        <v>12</v>
      </c>
      <c r="B23" s="55">
        <v>9875921</v>
      </c>
      <c r="C23" s="55">
        <v>3280943</v>
      </c>
      <c r="D23" s="55">
        <v>6067079</v>
      </c>
      <c r="E23" s="55">
        <v>460980</v>
      </c>
      <c r="F23" s="55">
        <v>19389</v>
      </c>
      <c r="G23" s="55">
        <v>47530</v>
      </c>
      <c r="H23" s="59">
        <v>6594978</v>
      </c>
      <c r="I23" s="59">
        <v>24510</v>
      </c>
      <c r="J23" s="59">
        <v>392758</v>
      </c>
      <c r="K23" s="59">
        <v>1336374</v>
      </c>
      <c r="L23" s="59">
        <v>2123784</v>
      </c>
      <c r="M23" s="59">
        <v>1501787</v>
      </c>
      <c r="N23" s="59">
        <v>891715</v>
      </c>
      <c r="O23" s="59">
        <v>236591</v>
      </c>
      <c r="P23" s="59">
        <v>53861</v>
      </c>
      <c r="Q23" s="59">
        <v>14359</v>
      </c>
      <c r="R23" s="59">
        <v>3615</v>
      </c>
      <c r="S23" s="59">
        <v>1970</v>
      </c>
      <c r="T23" s="59">
        <v>13654</v>
      </c>
    </row>
    <row r="24" spans="1:20" s="39" customFormat="1" ht="15.6" customHeight="1" x14ac:dyDescent="0.35">
      <c r="A24" s="63" t="s">
        <v>122</v>
      </c>
      <c r="B24" s="50">
        <v>4729532</v>
      </c>
      <c r="C24" s="50">
        <v>1805093</v>
      </c>
      <c r="D24" s="50">
        <v>2799195</v>
      </c>
      <c r="E24" s="50">
        <v>99109</v>
      </c>
      <c r="F24" s="50">
        <v>8300</v>
      </c>
      <c r="G24" s="50">
        <v>17835</v>
      </c>
      <c r="H24" s="50">
        <v>2924439</v>
      </c>
      <c r="I24" s="50">
        <v>3681</v>
      </c>
      <c r="J24" s="50">
        <v>74676</v>
      </c>
      <c r="K24" s="50">
        <v>320227</v>
      </c>
      <c r="L24" s="50">
        <v>835449</v>
      </c>
      <c r="M24" s="50">
        <v>834283</v>
      </c>
      <c r="N24" s="50">
        <v>613082</v>
      </c>
      <c r="O24" s="50">
        <v>181946</v>
      </c>
      <c r="P24" s="50">
        <v>40864</v>
      </c>
      <c r="Q24" s="50">
        <v>10671</v>
      </c>
      <c r="R24" s="50">
        <v>2734</v>
      </c>
      <c r="S24" s="50">
        <v>1520</v>
      </c>
      <c r="T24" s="50">
        <v>5306</v>
      </c>
    </row>
    <row r="25" spans="1:20" s="39" customFormat="1" ht="15.6" customHeight="1" x14ac:dyDescent="0.35">
      <c r="A25" s="63" t="s">
        <v>5</v>
      </c>
      <c r="B25" s="50">
        <v>5146389</v>
      </c>
      <c r="C25" s="50">
        <v>1475850</v>
      </c>
      <c r="D25" s="50">
        <v>3267884</v>
      </c>
      <c r="E25" s="50">
        <v>361871</v>
      </c>
      <c r="F25" s="50">
        <v>11089</v>
      </c>
      <c r="G25" s="50">
        <v>29695</v>
      </c>
      <c r="H25" s="50">
        <v>3670539</v>
      </c>
      <c r="I25" s="50">
        <v>20829</v>
      </c>
      <c r="J25" s="50">
        <v>318082</v>
      </c>
      <c r="K25" s="50">
        <v>1016147</v>
      </c>
      <c r="L25" s="50">
        <v>1288335</v>
      </c>
      <c r="M25" s="50">
        <v>667504</v>
      </c>
      <c r="N25" s="50">
        <v>278633</v>
      </c>
      <c r="O25" s="50">
        <v>54645</v>
      </c>
      <c r="P25" s="50">
        <v>12997</v>
      </c>
      <c r="Q25" s="50">
        <v>3688</v>
      </c>
      <c r="R25" s="50">
        <v>881</v>
      </c>
      <c r="S25" s="50">
        <v>450</v>
      </c>
      <c r="T25" s="50">
        <v>8348</v>
      </c>
    </row>
    <row r="26" spans="1:20" s="39" customFormat="1" ht="15.6" customHeight="1" x14ac:dyDescent="0.15">
      <c r="A26" s="166" t="s">
        <v>87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8"/>
    </row>
    <row r="27" spans="1:20" s="39" customFormat="1" ht="15.6" customHeight="1" x14ac:dyDescent="0.35">
      <c r="A27" s="62" t="s">
        <v>12</v>
      </c>
      <c r="B27" s="55">
        <v>12642404</v>
      </c>
      <c r="C27" s="55">
        <v>4170170</v>
      </c>
      <c r="D27" s="55">
        <v>7863111</v>
      </c>
      <c r="E27" s="55">
        <v>550895</v>
      </c>
      <c r="F27" s="55">
        <v>15989</v>
      </c>
      <c r="G27" s="55">
        <v>42239</v>
      </c>
      <c r="H27" s="59">
        <v>8472234</v>
      </c>
      <c r="I27" s="59">
        <v>27301</v>
      </c>
      <c r="J27" s="59">
        <v>669200</v>
      </c>
      <c r="K27" s="59">
        <v>2035467</v>
      </c>
      <c r="L27" s="59">
        <v>3032567</v>
      </c>
      <c r="M27" s="59">
        <v>1591044</v>
      </c>
      <c r="N27" s="59">
        <v>858168</v>
      </c>
      <c r="O27" s="59">
        <v>190905</v>
      </c>
      <c r="P27" s="59">
        <v>38883</v>
      </c>
      <c r="Q27" s="59">
        <v>10335</v>
      </c>
      <c r="R27" s="59">
        <v>2282</v>
      </c>
      <c r="S27" s="59">
        <v>1351</v>
      </c>
      <c r="T27" s="59">
        <v>14731</v>
      </c>
    </row>
    <row r="28" spans="1:20" s="39" customFormat="1" ht="15.6" customHeight="1" x14ac:dyDescent="0.35">
      <c r="A28" s="63" t="s">
        <v>122</v>
      </c>
      <c r="B28" s="50">
        <v>6086940</v>
      </c>
      <c r="C28" s="50">
        <v>2338160</v>
      </c>
      <c r="D28" s="50">
        <v>3589360</v>
      </c>
      <c r="E28" s="50">
        <v>137182</v>
      </c>
      <c r="F28" s="50">
        <v>6648</v>
      </c>
      <c r="G28" s="50">
        <v>15590</v>
      </c>
      <c r="H28" s="50">
        <v>3748780</v>
      </c>
      <c r="I28" s="50">
        <v>4429</v>
      </c>
      <c r="J28" s="50">
        <v>124531</v>
      </c>
      <c r="K28" s="50">
        <v>493786</v>
      </c>
      <c r="L28" s="50">
        <v>1322633</v>
      </c>
      <c r="M28" s="50">
        <v>955331</v>
      </c>
      <c r="N28" s="50">
        <v>643140</v>
      </c>
      <c r="O28" s="50">
        <v>157044</v>
      </c>
      <c r="P28" s="50">
        <v>31250</v>
      </c>
      <c r="Q28" s="50">
        <v>8022</v>
      </c>
      <c r="R28" s="50">
        <v>1790</v>
      </c>
      <c r="S28" s="50">
        <v>1047</v>
      </c>
      <c r="T28" s="50">
        <v>5777</v>
      </c>
    </row>
    <row r="29" spans="1:20" s="39" customFormat="1" ht="15.6" customHeight="1" x14ac:dyDescent="0.35">
      <c r="A29" s="63" t="s">
        <v>5</v>
      </c>
      <c r="B29" s="50">
        <v>6555464</v>
      </c>
      <c r="C29" s="50">
        <v>1832010</v>
      </c>
      <c r="D29" s="50">
        <v>4273751</v>
      </c>
      <c r="E29" s="50">
        <v>413713</v>
      </c>
      <c r="F29" s="50">
        <v>9341</v>
      </c>
      <c r="G29" s="50">
        <v>26649</v>
      </c>
      <c r="H29" s="50">
        <v>4723454</v>
      </c>
      <c r="I29" s="50">
        <v>22872</v>
      </c>
      <c r="J29" s="50">
        <v>544669</v>
      </c>
      <c r="K29" s="50">
        <v>1541681</v>
      </c>
      <c r="L29" s="50">
        <v>1709934</v>
      </c>
      <c r="M29" s="50">
        <v>635713</v>
      </c>
      <c r="N29" s="50">
        <v>215028</v>
      </c>
      <c r="O29" s="50">
        <v>33861</v>
      </c>
      <c r="P29" s="50">
        <v>7633</v>
      </c>
      <c r="Q29" s="50">
        <v>2313</v>
      </c>
      <c r="R29" s="50">
        <v>492</v>
      </c>
      <c r="S29" s="50">
        <v>304</v>
      </c>
      <c r="T29" s="50">
        <v>8954</v>
      </c>
    </row>
    <row r="30" spans="1:20" s="39" customFormat="1" ht="15.6" customHeight="1" x14ac:dyDescent="0.15">
      <c r="A30" s="51" t="s">
        <v>88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</row>
    <row r="31" spans="1:20" ht="16.5" x14ac:dyDescent="0.35">
      <c r="A31" s="64" t="s">
        <v>123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0" ht="16.5" x14ac:dyDescent="0.35">
      <c r="A32" s="62" t="s">
        <v>12</v>
      </c>
      <c r="B32" s="55">
        <v>5260691</v>
      </c>
      <c r="C32" s="55">
        <v>1768612</v>
      </c>
      <c r="D32" s="55">
        <v>3234988</v>
      </c>
      <c r="E32" s="55">
        <v>221440</v>
      </c>
      <c r="F32" s="55">
        <v>10559</v>
      </c>
      <c r="G32" s="55">
        <v>25092</v>
      </c>
      <c r="H32" s="59">
        <v>3492079</v>
      </c>
      <c r="I32" s="59">
        <v>12889</v>
      </c>
      <c r="J32" s="59">
        <v>200760</v>
      </c>
      <c r="K32" s="59">
        <v>623245</v>
      </c>
      <c r="L32" s="59">
        <v>1046382</v>
      </c>
      <c r="M32" s="59">
        <v>833300</v>
      </c>
      <c r="N32" s="59">
        <v>564685</v>
      </c>
      <c r="O32" s="59">
        <v>162605</v>
      </c>
      <c r="P32" s="59">
        <v>34269</v>
      </c>
      <c r="Q32" s="59">
        <v>8627</v>
      </c>
      <c r="R32" s="59">
        <v>1990</v>
      </c>
      <c r="S32" s="59">
        <v>1011</v>
      </c>
      <c r="T32" s="59">
        <v>2316</v>
      </c>
    </row>
    <row r="33" spans="1:20" ht="16.5" x14ac:dyDescent="0.35">
      <c r="A33" s="63" t="s">
        <v>122</v>
      </c>
      <c r="B33" s="50">
        <v>2595088</v>
      </c>
      <c r="C33" s="50">
        <v>984080</v>
      </c>
      <c r="D33" s="50">
        <v>1548278</v>
      </c>
      <c r="E33" s="50">
        <v>49615</v>
      </c>
      <c r="F33" s="50">
        <v>4235</v>
      </c>
      <c r="G33" s="50">
        <v>8880</v>
      </c>
      <c r="H33" s="50">
        <v>1611008</v>
      </c>
      <c r="I33" s="50">
        <v>2298</v>
      </c>
      <c r="J33" s="50">
        <v>42275</v>
      </c>
      <c r="K33" s="50">
        <v>161254</v>
      </c>
      <c r="L33" s="50">
        <v>416922</v>
      </c>
      <c r="M33" s="50">
        <v>445672</v>
      </c>
      <c r="N33" s="50">
        <v>380027</v>
      </c>
      <c r="O33" s="50">
        <v>126223</v>
      </c>
      <c r="P33" s="50">
        <v>26580</v>
      </c>
      <c r="Q33" s="50">
        <v>6557</v>
      </c>
      <c r="R33" s="50">
        <v>1519</v>
      </c>
      <c r="S33" s="50">
        <v>796</v>
      </c>
      <c r="T33" s="50">
        <v>885</v>
      </c>
    </row>
    <row r="34" spans="1:20" ht="16.5" x14ac:dyDescent="0.35">
      <c r="A34" s="63" t="s">
        <v>5</v>
      </c>
      <c r="B34" s="50">
        <v>2665603</v>
      </c>
      <c r="C34" s="50">
        <v>784532</v>
      </c>
      <c r="D34" s="50">
        <v>1686710</v>
      </c>
      <c r="E34" s="50">
        <v>171825</v>
      </c>
      <c r="F34" s="50">
        <v>6324</v>
      </c>
      <c r="G34" s="50">
        <v>16212</v>
      </c>
      <c r="H34" s="50">
        <v>1881071</v>
      </c>
      <c r="I34" s="50">
        <v>10591</v>
      </c>
      <c r="J34" s="50">
        <v>158485</v>
      </c>
      <c r="K34" s="50">
        <v>461991</v>
      </c>
      <c r="L34" s="50">
        <v>629460</v>
      </c>
      <c r="M34" s="50">
        <v>387628</v>
      </c>
      <c r="N34" s="50">
        <v>184658</v>
      </c>
      <c r="O34" s="50">
        <v>36382</v>
      </c>
      <c r="P34" s="50">
        <v>7689</v>
      </c>
      <c r="Q34" s="50">
        <v>2070</v>
      </c>
      <c r="R34" s="50">
        <v>471</v>
      </c>
      <c r="S34" s="50">
        <v>215</v>
      </c>
      <c r="T34" s="50">
        <v>1431</v>
      </c>
    </row>
    <row r="35" spans="1:20" s="39" customFormat="1" ht="15.6" customHeight="1" x14ac:dyDescent="0.35">
      <c r="A35" s="67" t="s">
        <v>96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6.5" x14ac:dyDescent="0.35">
      <c r="A36" s="156" t="s">
        <v>97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0" ht="16.5" x14ac:dyDescent="0.35">
      <c r="A37" s="62" t="s">
        <v>12</v>
      </c>
      <c r="B37" s="55">
        <v>274139</v>
      </c>
      <c r="C37" s="55">
        <v>82931</v>
      </c>
      <c r="D37" s="55">
        <v>174452</v>
      </c>
      <c r="E37" s="55">
        <v>14734</v>
      </c>
      <c r="F37" s="55">
        <v>510</v>
      </c>
      <c r="G37" s="55">
        <v>1512</v>
      </c>
      <c r="H37" s="59">
        <v>191208</v>
      </c>
      <c r="I37" s="59">
        <v>1250</v>
      </c>
      <c r="J37" s="59">
        <v>15790</v>
      </c>
      <c r="K37" s="59">
        <v>44866</v>
      </c>
      <c r="L37" s="59">
        <v>64053</v>
      </c>
      <c r="M37" s="59">
        <v>41739</v>
      </c>
      <c r="N37" s="59">
        <v>18137</v>
      </c>
      <c r="O37" s="59">
        <v>3899</v>
      </c>
      <c r="P37" s="59">
        <v>908</v>
      </c>
      <c r="Q37" s="59">
        <v>289</v>
      </c>
      <c r="R37" s="59">
        <v>76</v>
      </c>
      <c r="S37" s="59">
        <v>46</v>
      </c>
      <c r="T37" s="59">
        <v>155</v>
      </c>
    </row>
    <row r="38" spans="1:20" ht="16.5" x14ac:dyDescent="0.35">
      <c r="A38" s="63" t="s">
        <v>122</v>
      </c>
      <c r="B38" s="50">
        <v>132391</v>
      </c>
      <c r="C38" s="50">
        <v>45427</v>
      </c>
      <c r="D38" s="50">
        <v>81956</v>
      </c>
      <c r="E38" s="50">
        <v>4058</v>
      </c>
      <c r="F38" s="50">
        <v>250</v>
      </c>
      <c r="G38" s="50">
        <v>700</v>
      </c>
      <c r="H38" s="50">
        <v>86964</v>
      </c>
      <c r="I38" s="50">
        <v>196</v>
      </c>
      <c r="J38" s="50">
        <v>3472</v>
      </c>
      <c r="K38" s="50">
        <v>12480</v>
      </c>
      <c r="L38" s="50">
        <v>28034</v>
      </c>
      <c r="M38" s="50">
        <v>25225</v>
      </c>
      <c r="N38" s="50">
        <v>13432</v>
      </c>
      <c r="O38" s="50">
        <v>3078</v>
      </c>
      <c r="P38" s="50">
        <v>689</v>
      </c>
      <c r="Q38" s="50">
        <v>216</v>
      </c>
      <c r="R38" s="50">
        <v>58</v>
      </c>
      <c r="S38" s="50">
        <v>30</v>
      </c>
      <c r="T38" s="50">
        <v>54</v>
      </c>
    </row>
    <row r="39" spans="1:20" ht="16.5" x14ac:dyDescent="0.35">
      <c r="A39" s="63" t="s">
        <v>5</v>
      </c>
      <c r="B39" s="50">
        <v>141748</v>
      </c>
      <c r="C39" s="50">
        <v>37504</v>
      </c>
      <c r="D39" s="50">
        <v>92496</v>
      </c>
      <c r="E39" s="50">
        <v>10676</v>
      </c>
      <c r="F39" s="50">
        <v>260</v>
      </c>
      <c r="G39" s="50">
        <v>812</v>
      </c>
      <c r="H39" s="50">
        <v>104244</v>
      </c>
      <c r="I39" s="50">
        <v>1054</v>
      </c>
      <c r="J39" s="50">
        <v>12318</v>
      </c>
      <c r="K39" s="50">
        <v>32386</v>
      </c>
      <c r="L39" s="50">
        <v>36019</v>
      </c>
      <c r="M39" s="50">
        <v>16514</v>
      </c>
      <c r="N39" s="50">
        <v>4705</v>
      </c>
      <c r="O39" s="50">
        <v>821</v>
      </c>
      <c r="P39" s="50">
        <v>219</v>
      </c>
      <c r="Q39" s="50">
        <v>73</v>
      </c>
      <c r="R39" s="50">
        <v>18</v>
      </c>
      <c r="S39" s="50">
        <v>16</v>
      </c>
      <c r="T39" s="50">
        <v>101</v>
      </c>
    </row>
    <row r="40" spans="1:20" ht="16.5" x14ac:dyDescent="0.35">
      <c r="A40" s="156" t="s">
        <v>98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</row>
    <row r="41" spans="1:20" ht="16.5" x14ac:dyDescent="0.35">
      <c r="A41" s="62" t="s">
        <v>12</v>
      </c>
      <c r="B41" s="55">
        <v>389276</v>
      </c>
      <c r="C41" s="55">
        <v>126436</v>
      </c>
      <c r="D41" s="55">
        <v>242776</v>
      </c>
      <c r="E41" s="55">
        <v>17033</v>
      </c>
      <c r="F41" s="55">
        <v>787</v>
      </c>
      <c r="G41" s="55">
        <v>2244</v>
      </c>
      <c r="H41" s="59">
        <v>262840</v>
      </c>
      <c r="I41" s="59">
        <v>667</v>
      </c>
      <c r="J41" s="59">
        <v>17783</v>
      </c>
      <c r="K41" s="59">
        <v>59073</v>
      </c>
      <c r="L41" s="59">
        <v>84510</v>
      </c>
      <c r="M41" s="59">
        <v>58613</v>
      </c>
      <c r="N41" s="59">
        <v>31917</v>
      </c>
      <c r="O41" s="59">
        <v>7714</v>
      </c>
      <c r="P41" s="59">
        <v>1692</v>
      </c>
      <c r="Q41" s="59">
        <v>498</v>
      </c>
      <c r="R41" s="59">
        <v>124</v>
      </c>
      <c r="S41" s="59">
        <v>73</v>
      </c>
      <c r="T41" s="59">
        <v>176</v>
      </c>
    </row>
    <row r="42" spans="1:20" ht="16.5" x14ac:dyDescent="0.35">
      <c r="A42" s="63" t="s">
        <v>122</v>
      </c>
      <c r="B42" s="50">
        <v>194011</v>
      </c>
      <c r="C42" s="50">
        <v>70483</v>
      </c>
      <c r="D42" s="50">
        <v>117695</v>
      </c>
      <c r="E42" s="50">
        <v>4361</v>
      </c>
      <c r="F42" s="50">
        <v>385</v>
      </c>
      <c r="G42" s="50">
        <v>1087</v>
      </c>
      <c r="H42" s="50">
        <v>123528</v>
      </c>
      <c r="I42" s="50">
        <v>131</v>
      </c>
      <c r="J42" s="50">
        <v>4034</v>
      </c>
      <c r="K42" s="50">
        <v>17075</v>
      </c>
      <c r="L42" s="50">
        <v>37464</v>
      </c>
      <c r="M42" s="50">
        <v>34216</v>
      </c>
      <c r="N42" s="50">
        <v>22825</v>
      </c>
      <c r="O42" s="50">
        <v>5937</v>
      </c>
      <c r="P42" s="50">
        <v>1240</v>
      </c>
      <c r="Q42" s="50">
        <v>386</v>
      </c>
      <c r="R42" s="50">
        <v>93</v>
      </c>
      <c r="S42" s="50">
        <v>58</v>
      </c>
      <c r="T42" s="50">
        <v>69</v>
      </c>
    </row>
    <row r="43" spans="1:20" ht="16.5" x14ac:dyDescent="0.35">
      <c r="A43" s="63" t="s">
        <v>5</v>
      </c>
      <c r="B43" s="50">
        <v>195265</v>
      </c>
      <c r="C43" s="50">
        <v>55953</v>
      </c>
      <c r="D43" s="50">
        <v>125081</v>
      </c>
      <c r="E43" s="50">
        <v>12672</v>
      </c>
      <c r="F43" s="50">
        <v>402</v>
      </c>
      <c r="G43" s="50">
        <v>1157</v>
      </c>
      <c r="H43" s="50">
        <v>139312</v>
      </c>
      <c r="I43" s="50">
        <v>536</v>
      </c>
      <c r="J43" s="50">
        <v>13749</v>
      </c>
      <c r="K43" s="50">
        <v>41998</v>
      </c>
      <c r="L43" s="50">
        <v>47046</v>
      </c>
      <c r="M43" s="50">
        <v>24397</v>
      </c>
      <c r="N43" s="50">
        <v>9092</v>
      </c>
      <c r="O43" s="50">
        <v>1777</v>
      </c>
      <c r="P43" s="50">
        <v>452</v>
      </c>
      <c r="Q43" s="50">
        <v>112</v>
      </c>
      <c r="R43" s="50">
        <v>31</v>
      </c>
      <c r="S43" s="50">
        <v>15</v>
      </c>
      <c r="T43" s="50">
        <v>107</v>
      </c>
    </row>
  </sheetData>
  <mergeCells count="8">
    <mergeCell ref="A36:T36"/>
    <mergeCell ref="A40:T40"/>
    <mergeCell ref="A1:T1"/>
    <mergeCell ref="A2:A3"/>
    <mergeCell ref="B2:H2"/>
    <mergeCell ref="I2:T2"/>
    <mergeCell ref="A9:T9"/>
    <mergeCell ref="A26:T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opLeftCell="A13" workbookViewId="0">
      <selection activeCell="G28" sqref="G28"/>
    </sheetView>
  </sheetViews>
  <sheetFormatPr defaultRowHeight="15" x14ac:dyDescent="0.25"/>
  <sheetData>
    <row r="1" spans="1:38" ht="23.25" x14ac:dyDescent="0.6">
      <c r="A1" s="137" t="s">
        <v>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1:38" x14ac:dyDescent="0.25">
      <c r="A2" s="148" t="s">
        <v>41</v>
      </c>
      <c r="B2" s="148" t="s">
        <v>42</v>
      </c>
      <c r="C2" s="148" t="s">
        <v>43</v>
      </c>
      <c r="D2" s="148"/>
      <c r="E2" s="148"/>
      <c r="F2" s="148"/>
      <c r="G2" s="149" t="s">
        <v>44</v>
      </c>
      <c r="H2" s="149"/>
      <c r="I2" s="149"/>
      <c r="J2" s="149"/>
      <c r="K2" s="149"/>
      <c r="L2" s="150" t="s">
        <v>45</v>
      </c>
      <c r="M2" s="151"/>
      <c r="N2" s="151"/>
      <c r="O2" s="151"/>
      <c r="P2" s="151"/>
      <c r="Q2" s="151"/>
      <c r="R2" s="151"/>
      <c r="S2" s="151"/>
      <c r="T2" s="152"/>
      <c r="U2" s="149" t="s">
        <v>46</v>
      </c>
      <c r="V2" s="149"/>
      <c r="W2" s="149"/>
      <c r="X2" s="149"/>
      <c r="Y2" s="149"/>
      <c r="Z2" s="149"/>
      <c r="AA2" s="149"/>
      <c r="AB2" s="153" t="s">
        <v>47</v>
      </c>
      <c r="AC2" s="154"/>
      <c r="AD2" s="154"/>
      <c r="AE2" s="154"/>
      <c r="AF2" s="155"/>
      <c r="AG2" s="150" t="s">
        <v>48</v>
      </c>
      <c r="AH2" s="151"/>
      <c r="AI2" s="151"/>
      <c r="AJ2" s="151"/>
      <c r="AK2" s="152"/>
    </row>
    <row r="3" spans="1:38" ht="54" x14ac:dyDescent="0.25">
      <c r="A3" s="148"/>
      <c r="B3" s="148"/>
      <c r="C3" s="17" t="s">
        <v>49</v>
      </c>
      <c r="D3" s="17" t="s">
        <v>50</v>
      </c>
      <c r="E3" s="17" t="s">
        <v>51</v>
      </c>
      <c r="F3" s="17" t="s">
        <v>52</v>
      </c>
      <c r="G3" s="18" t="s">
        <v>53</v>
      </c>
      <c r="H3" s="18" t="s">
        <v>54</v>
      </c>
      <c r="I3" s="18" t="s">
        <v>55</v>
      </c>
      <c r="J3" s="18" t="s">
        <v>56</v>
      </c>
      <c r="K3" s="18" t="s">
        <v>57</v>
      </c>
      <c r="L3" s="19" t="s">
        <v>58</v>
      </c>
      <c r="M3" s="19" t="s">
        <v>59</v>
      </c>
      <c r="N3" s="19" t="s">
        <v>60</v>
      </c>
      <c r="O3" s="19" t="s">
        <v>61</v>
      </c>
      <c r="P3" s="19" t="s">
        <v>62</v>
      </c>
      <c r="Q3" s="19" t="s">
        <v>63</v>
      </c>
      <c r="R3" s="19" t="s">
        <v>64</v>
      </c>
      <c r="S3" s="19" t="s">
        <v>65</v>
      </c>
      <c r="T3" s="19" t="s">
        <v>66</v>
      </c>
      <c r="U3" s="18" t="s">
        <v>67</v>
      </c>
      <c r="V3" s="18" t="s">
        <v>68</v>
      </c>
      <c r="W3" s="18" t="s">
        <v>69</v>
      </c>
      <c r="X3" s="18" t="s">
        <v>70</v>
      </c>
      <c r="Y3" s="18" t="s">
        <v>71</v>
      </c>
      <c r="Z3" s="18" t="s">
        <v>72</v>
      </c>
      <c r="AA3" s="18" t="s">
        <v>52</v>
      </c>
      <c r="AB3" s="18" t="s">
        <v>69</v>
      </c>
      <c r="AC3" s="18" t="s">
        <v>73</v>
      </c>
      <c r="AD3" s="18" t="s">
        <v>72</v>
      </c>
      <c r="AE3" s="18" t="s">
        <v>74</v>
      </c>
      <c r="AF3" s="18" t="s">
        <v>52</v>
      </c>
      <c r="AG3" s="20" t="s">
        <v>75</v>
      </c>
      <c r="AH3" s="20" t="s">
        <v>76</v>
      </c>
      <c r="AI3" s="20" t="s">
        <v>77</v>
      </c>
      <c r="AJ3" s="20" t="s">
        <v>78</v>
      </c>
      <c r="AK3" s="21" t="s">
        <v>79</v>
      </c>
    </row>
    <row r="4" spans="1:38" x14ac:dyDescent="0.25">
      <c r="A4" s="22" t="s">
        <v>80</v>
      </c>
      <c r="B4" s="23">
        <v>6660841</v>
      </c>
      <c r="C4" s="23">
        <v>5728586</v>
      </c>
      <c r="D4" s="23">
        <v>850562</v>
      </c>
      <c r="E4" s="23">
        <v>36809</v>
      </c>
      <c r="F4" s="23">
        <v>44884</v>
      </c>
      <c r="G4" s="24">
        <f>G6+G7</f>
        <v>156376</v>
      </c>
      <c r="H4" s="24">
        <f>H6+H7</f>
        <v>643675</v>
      </c>
      <c r="I4" s="24">
        <f>I6+I7</f>
        <v>788917</v>
      </c>
      <c r="J4" s="24">
        <f>J6+J7</f>
        <v>4966548</v>
      </c>
      <c r="K4" s="24">
        <f>K6+K7</f>
        <v>105325</v>
      </c>
      <c r="L4" s="24">
        <v>2304015</v>
      </c>
      <c r="M4" s="24">
        <v>1490846</v>
      </c>
      <c r="N4" s="24">
        <v>1982180</v>
      </c>
      <c r="O4" s="24">
        <v>102235</v>
      </c>
      <c r="P4" s="24">
        <v>141857</v>
      </c>
      <c r="Q4" s="24">
        <v>262044</v>
      </c>
      <c r="R4" s="24">
        <v>23827</v>
      </c>
      <c r="S4" s="24">
        <v>308388</v>
      </c>
      <c r="T4" s="24">
        <v>45449</v>
      </c>
      <c r="U4" s="24">
        <v>3398316</v>
      </c>
      <c r="V4" s="24">
        <v>2949995</v>
      </c>
      <c r="W4" s="24">
        <v>32574</v>
      </c>
      <c r="X4" s="24">
        <v>191531</v>
      </c>
      <c r="Y4" s="24">
        <v>78406</v>
      </c>
      <c r="Z4" s="24">
        <v>3297</v>
      </c>
      <c r="AA4" s="24">
        <v>6722</v>
      </c>
      <c r="AB4" s="24">
        <v>6139141</v>
      </c>
      <c r="AC4" s="24">
        <v>439282</v>
      </c>
      <c r="AD4" s="24">
        <v>38907</v>
      </c>
      <c r="AE4" s="24">
        <v>2032</v>
      </c>
      <c r="AF4" s="24">
        <v>41479</v>
      </c>
      <c r="AG4" s="24">
        <v>653710</v>
      </c>
      <c r="AH4" s="24">
        <v>3667780</v>
      </c>
      <c r="AI4" s="24">
        <v>2005480</v>
      </c>
      <c r="AJ4" s="24">
        <v>32381</v>
      </c>
      <c r="AK4" s="24">
        <v>301490</v>
      </c>
      <c r="AL4" s="25"/>
    </row>
    <row r="5" spans="1:38" x14ac:dyDescent="0.25">
      <c r="A5" s="26" t="s">
        <v>81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8"/>
      <c r="AL5" s="25"/>
    </row>
    <row r="6" spans="1:38" x14ac:dyDescent="0.25">
      <c r="A6" s="29" t="s">
        <v>82</v>
      </c>
      <c r="B6" s="30">
        <v>4474699</v>
      </c>
      <c r="C6" s="30">
        <v>3618763</v>
      </c>
      <c r="D6" s="30">
        <v>794696</v>
      </c>
      <c r="E6" s="30">
        <v>30274</v>
      </c>
      <c r="F6" s="30">
        <v>30966</v>
      </c>
      <c r="G6" s="31">
        <v>129022</v>
      </c>
      <c r="H6" s="31">
        <v>471946</v>
      </c>
      <c r="I6" s="31">
        <v>608476</v>
      </c>
      <c r="J6" s="31">
        <v>3199224</v>
      </c>
      <c r="K6" s="31">
        <v>66031</v>
      </c>
      <c r="L6" s="31">
        <v>1647955</v>
      </c>
      <c r="M6" s="31">
        <v>779434</v>
      </c>
      <c r="N6" s="31">
        <v>1355860</v>
      </c>
      <c r="O6" s="31">
        <v>83987</v>
      </c>
      <c r="P6" s="31">
        <v>99263</v>
      </c>
      <c r="Q6" s="31">
        <v>155025</v>
      </c>
      <c r="R6" s="31">
        <v>12116</v>
      </c>
      <c r="S6" s="31">
        <v>304618</v>
      </c>
      <c r="T6" s="31">
        <v>36441</v>
      </c>
      <c r="U6" s="31">
        <v>1759331</v>
      </c>
      <c r="V6" s="31">
        <v>2536623</v>
      </c>
      <c r="W6" s="31">
        <v>24724</v>
      </c>
      <c r="X6" s="31">
        <v>93262</v>
      </c>
      <c r="Y6" s="31">
        <v>54435</v>
      </c>
      <c r="Z6" s="31">
        <v>1849</v>
      </c>
      <c r="AA6" s="31">
        <v>4475</v>
      </c>
      <c r="AB6" s="31">
        <v>4280136</v>
      </c>
      <c r="AC6" s="31">
        <v>153974</v>
      </c>
      <c r="AD6" s="31">
        <v>20440</v>
      </c>
      <c r="AE6" s="31">
        <v>1051</v>
      </c>
      <c r="AF6" s="31">
        <v>19098</v>
      </c>
      <c r="AG6" s="31">
        <v>593401</v>
      </c>
      <c r="AH6" s="31">
        <v>2443115</v>
      </c>
      <c r="AI6" s="31">
        <v>1246732</v>
      </c>
      <c r="AJ6" s="31">
        <v>20636</v>
      </c>
      <c r="AK6" s="31">
        <v>170815</v>
      </c>
      <c r="AL6" s="25"/>
    </row>
    <row r="7" spans="1:38" x14ac:dyDescent="0.25">
      <c r="A7" s="29" t="s">
        <v>83</v>
      </c>
      <c r="B7" s="30">
        <v>2186142</v>
      </c>
      <c r="C7" s="30">
        <v>2109823</v>
      </c>
      <c r="D7" s="30">
        <v>55866</v>
      </c>
      <c r="E7" s="30">
        <v>6535</v>
      </c>
      <c r="F7" s="30">
        <v>13918</v>
      </c>
      <c r="G7" s="31">
        <v>27354</v>
      </c>
      <c r="H7" s="31">
        <v>171729</v>
      </c>
      <c r="I7" s="31">
        <v>180441</v>
      </c>
      <c r="J7" s="31">
        <v>1767324</v>
      </c>
      <c r="K7" s="31">
        <v>39294</v>
      </c>
      <c r="L7" s="31">
        <v>656060</v>
      </c>
      <c r="M7" s="31">
        <v>711412</v>
      </c>
      <c r="N7" s="31">
        <v>626320</v>
      </c>
      <c r="O7" s="31">
        <v>18248</v>
      </c>
      <c r="P7" s="31">
        <v>42594</v>
      </c>
      <c r="Q7" s="31">
        <v>107019</v>
      </c>
      <c r="R7" s="31">
        <v>11711</v>
      </c>
      <c r="S7" s="31">
        <v>3770</v>
      </c>
      <c r="T7" s="31">
        <v>9008</v>
      </c>
      <c r="U7" s="31">
        <v>1638985</v>
      </c>
      <c r="V7" s="31">
        <v>413372</v>
      </c>
      <c r="W7" s="31">
        <v>7850</v>
      </c>
      <c r="X7" s="31">
        <v>98269</v>
      </c>
      <c r="Y7" s="31">
        <v>23971</v>
      </c>
      <c r="Z7" s="31">
        <v>1448</v>
      </c>
      <c r="AA7" s="31">
        <v>2247</v>
      </c>
      <c r="AB7" s="31">
        <v>1859005</v>
      </c>
      <c r="AC7" s="31">
        <v>285308</v>
      </c>
      <c r="AD7" s="31">
        <v>18467</v>
      </c>
      <c r="AE7" s="31">
        <v>981</v>
      </c>
      <c r="AF7" s="31">
        <v>22381</v>
      </c>
      <c r="AG7" s="31">
        <v>60309</v>
      </c>
      <c r="AH7" s="31">
        <v>1224665</v>
      </c>
      <c r="AI7" s="31">
        <v>758748</v>
      </c>
      <c r="AJ7" s="31">
        <v>11745</v>
      </c>
      <c r="AK7" s="31">
        <v>130675</v>
      </c>
      <c r="AL7" s="25"/>
    </row>
    <row r="8" spans="1:38" x14ac:dyDescent="0.25">
      <c r="A8" s="145" t="s">
        <v>84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3"/>
      <c r="AL8" s="25"/>
    </row>
    <row r="9" spans="1:38" x14ac:dyDescent="0.25">
      <c r="A9" s="29" t="s">
        <v>85</v>
      </c>
      <c r="B9" s="30">
        <v>409260</v>
      </c>
      <c r="C9" s="30">
        <v>384495</v>
      </c>
      <c r="D9" s="30">
        <v>20792</v>
      </c>
      <c r="E9" s="30">
        <v>2017</v>
      </c>
      <c r="F9" s="30">
        <v>1956</v>
      </c>
      <c r="G9" s="31">
        <v>4169</v>
      </c>
      <c r="H9" s="31">
        <v>22783</v>
      </c>
      <c r="I9" s="31">
        <v>25533</v>
      </c>
      <c r="J9" s="31">
        <v>348674</v>
      </c>
      <c r="K9" s="31">
        <v>8101</v>
      </c>
      <c r="L9" s="31">
        <v>147511</v>
      </c>
      <c r="M9" s="31">
        <v>208655</v>
      </c>
      <c r="N9" s="31">
        <v>23</v>
      </c>
      <c r="O9" s="31">
        <v>1972</v>
      </c>
      <c r="P9" s="31">
        <v>4792</v>
      </c>
      <c r="Q9" s="31">
        <v>42421</v>
      </c>
      <c r="R9" s="31">
        <v>2905</v>
      </c>
      <c r="S9" s="31">
        <v>134</v>
      </c>
      <c r="T9" s="31">
        <v>847</v>
      </c>
      <c r="U9" s="31">
        <v>349746</v>
      </c>
      <c r="V9" s="31">
        <v>55411</v>
      </c>
      <c r="W9" s="31">
        <v>709</v>
      </c>
      <c r="X9" s="31">
        <v>558</v>
      </c>
      <c r="Y9" s="31">
        <v>2141</v>
      </c>
      <c r="Z9" s="31">
        <v>497</v>
      </c>
      <c r="AA9" s="31">
        <v>198</v>
      </c>
      <c r="AB9" s="31">
        <v>321058</v>
      </c>
      <c r="AC9" s="31">
        <v>81401</v>
      </c>
      <c r="AD9" s="31">
        <v>1572</v>
      </c>
      <c r="AE9" s="31">
        <v>186</v>
      </c>
      <c r="AF9" s="31">
        <v>5043</v>
      </c>
      <c r="AG9" s="31">
        <v>3913</v>
      </c>
      <c r="AH9" s="31">
        <v>283359</v>
      </c>
      <c r="AI9" s="31">
        <v>112362</v>
      </c>
      <c r="AJ9" s="31">
        <v>1394</v>
      </c>
      <c r="AK9" s="31">
        <v>8232</v>
      </c>
      <c r="AL9" s="25"/>
    </row>
    <row r="10" spans="1:38" x14ac:dyDescent="0.25">
      <c r="A10" s="34" t="s">
        <v>86</v>
      </c>
      <c r="B10" s="35">
        <v>2945030</v>
      </c>
      <c r="C10" s="35">
        <v>2319710</v>
      </c>
      <c r="D10" s="35">
        <v>589600</v>
      </c>
      <c r="E10" s="35">
        <v>17024</v>
      </c>
      <c r="F10" s="35">
        <v>18696</v>
      </c>
      <c r="G10" s="36">
        <v>72872</v>
      </c>
      <c r="H10" s="36">
        <v>255444</v>
      </c>
      <c r="I10" s="36">
        <v>316216</v>
      </c>
      <c r="J10" s="36">
        <v>2251926</v>
      </c>
      <c r="K10" s="36">
        <v>48572</v>
      </c>
      <c r="L10" s="36">
        <v>1295566</v>
      </c>
      <c r="M10" s="36">
        <v>957847</v>
      </c>
      <c r="N10" s="36">
        <v>61243</v>
      </c>
      <c r="O10" s="36">
        <v>54202</v>
      </c>
      <c r="P10" s="36">
        <v>78691</v>
      </c>
      <c r="Q10" s="36">
        <v>176591</v>
      </c>
      <c r="R10" s="36">
        <v>15317</v>
      </c>
      <c r="S10" s="36">
        <v>285146</v>
      </c>
      <c r="T10" s="36">
        <v>20427</v>
      </c>
      <c r="U10" s="36">
        <v>1528000</v>
      </c>
      <c r="V10" s="36">
        <v>1387213</v>
      </c>
      <c r="W10" s="36">
        <v>10701</v>
      </c>
      <c r="X10" s="36">
        <v>364</v>
      </c>
      <c r="Y10" s="36">
        <v>15615</v>
      </c>
      <c r="Z10" s="36">
        <v>1991</v>
      </c>
      <c r="AA10" s="36">
        <v>1146</v>
      </c>
      <c r="AB10" s="36">
        <v>2617298</v>
      </c>
      <c r="AC10" s="36">
        <v>296449</v>
      </c>
      <c r="AD10" s="36">
        <v>8996</v>
      </c>
      <c r="AE10" s="36">
        <v>497</v>
      </c>
      <c r="AF10" s="36">
        <v>21790</v>
      </c>
      <c r="AG10" s="36">
        <v>564382</v>
      </c>
      <c r="AH10" s="36">
        <v>1747104</v>
      </c>
      <c r="AI10" s="36">
        <v>581754</v>
      </c>
      <c r="AJ10" s="36">
        <v>9041</v>
      </c>
      <c r="AK10" s="36">
        <v>42749</v>
      </c>
      <c r="AL10" s="25"/>
    </row>
    <row r="11" spans="1:38" x14ac:dyDescent="0.25">
      <c r="A11" s="29" t="s">
        <v>87</v>
      </c>
      <c r="B11" s="30">
        <v>3306551</v>
      </c>
      <c r="C11" s="30">
        <v>3024381</v>
      </c>
      <c r="D11" s="30">
        <v>240170</v>
      </c>
      <c r="E11" s="30">
        <v>17768</v>
      </c>
      <c r="F11" s="30">
        <v>24232</v>
      </c>
      <c r="G11" s="31">
        <v>79335</v>
      </c>
      <c r="H11" s="31">
        <v>365448</v>
      </c>
      <c r="I11" s="31">
        <v>447168</v>
      </c>
      <c r="J11" s="31">
        <v>2365948</v>
      </c>
      <c r="K11" s="31">
        <v>48652</v>
      </c>
      <c r="L11" s="31">
        <v>860938</v>
      </c>
      <c r="M11" s="31">
        <v>324344</v>
      </c>
      <c r="N11" s="31">
        <v>1920914</v>
      </c>
      <c r="O11" s="31">
        <v>46061</v>
      </c>
      <c r="P11" s="31">
        <v>58374</v>
      </c>
      <c r="Q11" s="31">
        <v>43032</v>
      </c>
      <c r="R11" s="31">
        <v>5605</v>
      </c>
      <c r="S11" s="31">
        <v>23108</v>
      </c>
      <c r="T11" s="31">
        <v>24175</v>
      </c>
      <c r="U11" s="31">
        <v>1520570</v>
      </c>
      <c r="V11" s="31">
        <v>1507371</v>
      </c>
      <c r="W11" s="31">
        <v>21164</v>
      </c>
      <c r="X11" s="31">
        <v>190609</v>
      </c>
      <c r="Y11" s="31">
        <v>60650</v>
      </c>
      <c r="Z11" s="31">
        <v>809</v>
      </c>
      <c r="AA11" s="31">
        <v>5378</v>
      </c>
      <c r="AB11" s="31">
        <v>3200785</v>
      </c>
      <c r="AC11" s="31">
        <v>61432</v>
      </c>
      <c r="AD11" s="31">
        <v>28339</v>
      </c>
      <c r="AE11" s="31">
        <v>1349</v>
      </c>
      <c r="AF11" s="31">
        <v>14646</v>
      </c>
      <c r="AG11" s="31">
        <v>85415</v>
      </c>
      <c r="AH11" s="31">
        <v>1637317</v>
      </c>
      <c r="AI11" s="31">
        <v>1311364</v>
      </c>
      <c r="AJ11" s="31">
        <v>21946</v>
      </c>
      <c r="AK11" s="31">
        <v>250509</v>
      </c>
      <c r="AL11" s="25"/>
    </row>
    <row r="12" spans="1:38" x14ac:dyDescent="0.25">
      <c r="A12" s="145" t="s">
        <v>88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7"/>
      <c r="AL12" s="25"/>
    </row>
    <row r="13" spans="1:38" ht="16.5" x14ac:dyDescent="0.35">
      <c r="A13" s="37" t="s">
        <v>89</v>
      </c>
      <c r="B13" s="30">
        <v>1190755</v>
      </c>
      <c r="C13" s="30">
        <v>1067240</v>
      </c>
      <c r="D13" s="30">
        <v>103586</v>
      </c>
      <c r="E13" s="30">
        <v>8258</v>
      </c>
      <c r="F13" s="30">
        <v>11671</v>
      </c>
      <c r="G13" s="31">
        <v>18718</v>
      </c>
      <c r="H13" s="31">
        <v>149703</v>
      </c>
      <c r="I13" s="31">
        <v>169707</v>
      </c>
      <c r="J13" s="31">
        <v>841564</v>
      </c>
      <c r="K13" s="31">
        <v>11063</v>
      </c>
      <c r="L13" s="31">
        <v>407645</v>
      </c>
      <c r="M13" s="31">
        <v>239686</v>
      </c>
      <c r="N13" s="31">
        <v>476658</v>
      </c>
      <c r="O13" s="31">
        <v>9979</v>
      </c>
      <c r="P13" s="31">
        <v>19613</v>
      </c>
      <c r="Q13" s="31">
        <v>26420</v>
      </c>
      <c r="R13" s="31">
        <v>2725</v>
      </c>
      <c r="S13" s="31">
        <v>4816</v>
      </c>
      <c r="T13" s="31">
        <v>3213</v>
      </c>
      <c r="U13" s="31">
        <v>635672</v>
      </c>
      <c r="V13" s="31">
        <v>490297</v>
      </c>
      <c r="W13" s="31">
        <v>6177</v>
      </c>
      <c r="X13" s="31">
        <v>40207</v>
      </c>
      <c r="Y13" s="31">
        <v>15682</v>
      </c>
      <c r="Z13" s="31">
        <v>468</v>
      </c>
      <c r="AA13" s="31">
        <v>2252</v>
      </c>
      <c r="AB13" s="31">
        <v>1115686</v>
      </c>
      <c r="AC13" s="31">
        <v>59864</v>
      </c>
      <c r="AD13" s="31">
        <v>9765</v>
      </c>
      <c r="AE13" s="31">
        <v>295</v>
      </c>
      <c r="AF13" s="31">
        <v>5145</v>
      </c>
      <c r="AG13" s="31">
        <v>26542</v>
      </c>
      <c r="AH13" s="31">
        <v>726577</v>
      </c>
      <c r="AI13" s="31">
        <v>394698</v>
      </c>
      <c r="AJ13" s="31">
        <v>5362</v>
      </c>
      <c r="AK13" s="31">
        <v>37576</v>
      </c>
      <c r="AL13" s="25"/>
    </row>
    <row r="14" spans="1:38" ht="16.5" x14ac:dyDescent="0.35">
      <c r="A14" s="37" t="s">
        <v>90</v>
      </c>
      <c r="B14" s="30">
        <v>1156383</v>
      </c>
      <c r="C14" s="30">
        <v>1117188</v>
      </c>
      <c r="D14" s="30">
        <v>26633</v>
      </c>
      <c r="E14" s="30">
        <v>4753</v>
      </c>
      <c r="F14" s="30">
        <v>7809</v>
      </c>
      <c r="G14" s="31">
        <v>30688</v>
      </c>
      <c r="H14" s="31">
        <v>122310</v>
      </c>
      <c r="I14" s="31">
        <v>138394</v>
      </c>
      <c r="J14" s="31">
        <v>846638</v>
      </c>
      <c r="K14" s="31">
        <v>18353</v>
      </c>
      <c r="L14" s="31">
        <v>177156</v>
      </c>
      <c r="M14" s="31">
        <v>84653</v>
      </c>
      <c r="N14" s="31">
        <v>830219</v>
      </c>
      <c r="O14" s="31">
        <v>8062</v>
      </c>
      <c r="P14" s="31">
        <v>25966</v>
      </c>
      <c r="Q14" s="31">
        <v>13857</v>
      </c>
      <c r="R14" s="31">
        <v>729</v>
      </c>
      <c r="S14" s="31">
        <v>2252</v>
      </c>
      <c r="T14" s="31">
        <v>13489</v>
      </c>
      <c r="U14" s="31">
        <v>677732</v>
      </c>
      <c r="V14" s="31">
        <v>331992</v>
      </c>
      <c r="W14" s="31">
        <v>9468</v>
      </c>
      <c r="X14" s="31">
        <v>126273</v>
      </c>
      <c r="Y14" s="31">
        <v>8252</v>
      </c>
      <c r="Z14" s="31">
        <v>303</v>
      </c>
      <c r="AA14" s="31">
        <v>2363</v>
      </c>
      <c r="AB14" s="31">
        <v>1132078</v>
      </c>
      <c r="AC14" s="31">
        <v>9511</v>
      </c>
      <c r="AD14" s="31">
        <v>10645</v>
      </c>
      <c r="AE14" s="31">
        <v>613</v>
      </c>
      <c r="AF14" s="31">
        <v>3536</v>
      </c>
      <c r="AG14" s="31">
        <v>31159</v>
      </c>
      <c r="AH14" s="31">
        <v>414032</v>
      </c>
      <c r="AI14" s="31">
        <v>561660</v>
      </c>
      <c r="AJ14" s="31">
        <v>10322</v>
      </c>
      <c r="AK14" s="31">
        <v>139210</v>
      </c>
      <c r="AL14" s="25"/>
    </row>
    <row r="15" spans="1:38" ht="16.5" x14ac:dyDescent="0.35">
      <c r="A15" s="37" t="s">
        <v>91</v>
      </c>
      <c r="B15" s="30">
        <v>1567917</v>
      </c>
      <c r="C15" s="30">
        <v>1084672</v>
      </c>
      <c r="D15" s="30">
        <v>464512</v>
      </c>
      <c r="E15" s="30">
        <v>10431</v>
      </c>
      <c r="F15" s="30">
        <v>8302</v>
      </c>
      <c r="G15" s="31">
        <v>47495</v>
      </c>
      <c r="H15" s="31">
        <v>146881</v>
      </c>
      <c r="I15" s="31">
        <v>196568</v>
      </c>
      <c r="J15" s="31">
        <v>1162877</v>
      </c>
      <c r="K15" s="31">
        <v>14096</v>
      </c>
      <c r="L15" s="31">
        <v>688107</v>
      </c>
      <c r="M15" s="31">
        <v>378484</v>
      </c>
      <c r="N15" s="31">
        <v>75205</v>
      </c>
      <c r="O15" s="31">
        <v>35647</v>
      </c>
      <c r="P15" s="31">
        <v>42682</v>
      </c>
      <c r="Q15" s="31">
        <v>62391</v>
      </c>
      <c r="R15" s="31">
        <v>3778</v>
      </c>
      <c r="S15" s="31">
        <v>264204</v>
      </c>
      <c r="T15" s="31">
        <v>17419</v>
      </c>
      <c r="U15" s="31">
        <v>453987</v>
      </c>
      <c r="V15" s="31">
        <v>1094195</v>
      </c>
      <c r="W15" s="31">
        <v>8887</v>
      </c>
      <c r="X15" s="31">
        <v>185</v>
      </c>
      <c r="Y15" s="31">
        <v>9342</v>
      </c>
      <c r="Z15" s="31">
        <v>755</v>
      </c>
      <c r="AA15" s="31">
        <v>566</v>
      </c>
      <c r="AB15" s="31">
        <v>1526035</v>
      </c>
      <c r="AC15" s="31">
        <v>36537</v>
      </c>
      <c r="AD15" s="31">
        <v>2203</v>
      </c>
      <c r="AE15" s="31">
        <v>115</v>
      </c>
      <c r="AF15" s="31">
        <v>3027</v>
      </c>
      <c r="AG15" s="31">
        <v>512026</v>
      </c>
      <c r="AH15" s="31">
        <v>777874</v>
      </c>
      <c r="AI15" s="31">
        <v>253515</v>
      </c>
      <c r="AJ15" s="31">
        <v>5031</v>
      </c>
      <c r="AK15" s="31">
        <v>19471</v>
      </c>
      <c r="AL15" s="25"/>
    </row>
    <row r="16" spans="1:38" ht="16.5" x14ac:dyDescent="0.35">
      <c r="A16" s="37" t="s">
        <v>92</v>
      </c>
      <c r="B16" s="30">
        <v>661632</v>
      </c>
      <c r="C16" s="30">
        <v>532518</v>
      </c>
      <c r="D16" s="30">
        <v>116721</v>
      </c>
      <c r="E16" s="30">
        <v>5216</v>
      </c>
      <c r="F16" s="30">
        <v>7177</v>
      </c>
      <c r="G16" s="31">
        <v>22520</v>
      </c>
      <c r="H16" s="31">
        <v>71163</v>
      </c>
      <c r="I16" s="31">
        <v>93465</v>
      </c>
      <c r="J16" s="31">
        <v>453440</v>
      </c>
      <c r="K16" s="31">
        <v>21044</v>
      </c>
      <c r="L16" s="31">
        <v>347261</v>
      </c>
      <c r="M16" s="31">
        <v>215468</v>
      </c>
      <c r="N16" s="31">
        <v>10776</v>
      </c>
      <c r="O16" s="31">
        <v>7808</v>
      </c>
      <c r="P16" s="31">
        <v>10298</v>
      </c>
      <c r="Q16" s="31">
        <v>45567</v>
      </c>
      <c r="R16" s="31">
        <v>2475</v>
      </c>
      <c r="S16" s="31">
        <v>20234</v>
      </c>
      <c r="T16" s="31">
        <v>1745</v>
      </c>
      <c r="U16" s="31">
        <v>311925</v>
      </c>
      <c r="V16" s="31">
        <v>341017</v>
      </c>
      <c r="W16" s="31">
        <v>1390</v>
      </c>
      <c r="X16" s="31">
        <v>225</v>
      </c>
      <c r="Y16" s="31">
        <v>6548</v>
      </c>
      <c r="Z16" s="31">
        <v>315</v>
      </c>
      <c r="AA16" s="31">
        <v>212</v>
      </c>
      <c r="AB16" s="31">
        <v>645780</v>
      </c>
      <c r="AC16" s="31">
        <v>12633</v>
      </c>
      <c r="AD16" s="31">
        <v>1505</v>
      </c>
      <c r="AE16" s="31">
        <v>105</v>
      </c>
      <c r="AF16" s="31">
        <v>1609</v>
      </c>
      <c r="AG16" s="31">
        <v>18456</v>
      </c>
      <c r="AH16" s="31">
        <v>501855</v>
      </c>
      <c r="AI16" s="31">
        <v>132898</v>
      </c>
      <c r="AJ16" s="31">
        <v>2131</v>
      </c>
      <c r="AK16" s="31">
        <v>6292</v>
      </c>
      <c r="AL16" s="25"/>
    </row>
    <row r="17" spans="1:38" ht="16.5" x14ac:dyDescent="0.35">
      <c r="A17" s="37" t="s">
        <v>93</v>
      </c>
      <c r="B17" s="30">
        <v>1141345</v>
      </c>
      <c r="C17" s="30">
        <v>1036311</v>
      </c>
      <c r="D17" s="30">
        <v>94336</v>
      </c>
      <c r="E17" s="30">
        <v>4458</v>
      </c>
      <c r="F17" s="30">
        <v>6240</v>
      </c>
      <c r="G17" s="31">
        <v>29641</v>
      </c>
      <c r="H17" s="31">
        <v>106500</v>
      </c>
      <c r="I17" s="31">
        <v>131486</v>
      </c>
      <c r="J17" s="31">
        <v>853395</v>
      </c>
      <c r="K17" s="31">
        <v>20323</v>
      </c>
      <c r="L17" s="31">
        <v>431642</v>
      </c>
      <c r="M17" s="31">
        <v>224064</v>
      </c>
      <c r="N17" s="31">
        <v>373956</v>
      </c>
      <c r="O17" s="31">
        <v>29784</v>
      </c>
      <c r="P17" s="31">
        <v>26172</v>
      </c>
      <c r="Q17" s="31">
        <v>29608</v>
      </c>
      <c r="R17" s="31">
        <v>4433</v>
      </c>
      <c r="S17" s="31">
        <v>15128</v>
      </c>
      <c r="T17" s="31">
        <v>6558</v>
      </c>
      <c r="U17" s="31">
        <v>612698</v>
      </c>
      <c r="V17" s="31">
        <v>481748</v>
      </c>
      <c r="W17" s="31">
        <v>4692</v>
      </c>
      <c r="X17" s="31">
        <v>23686</v>
      </c>
      <c r="Y17" s="31">
        <v>17230</v>
      </c>
      <c r="Z17" s="31">
        <v>574</v>
      </c>
      <c r="AA17" s="31">
        <v>717</v>
      </c>
      <c r="AB17" s="31">
        <v>1069081</v>
      </c>
      <c r="AC17" s="31">
        <v>51425</v>
      </c>
      <c r="AD17" s="31">
        <v>11368</v>
      </c>
      <c r="AE17" s="31">
        <v>549</v>
      </c>
      <c r="AF17" s="31">
        <v>8922</v>
      </c>
      <c r="AG17" s="31">
        <v>45867</v>
      </c>
      <c r="AH17" s="31">
        <v>668730</v>
      </c>
      <c r="AI17" s="31">
        <v>357955</v>
      </c>
      <c r="AJ17" s="31">
        <v>4763</v>
      </c>
      <c r="AK17" s="31">
        <v>64030</v>
      </c>
      <c r="AL17" s="25"/>
    </row>
    <row r="18" spans="1:38" ht="16.5" x14ac:dyDescent="0.35">
      <c r="A18" s="37" t="s">
        <v>94</v>
      </c>
      <c r="B18" s="30">
        <v>366037</v>
      </c>
      <c r="C18" s="30">
        <v>344079</v>
      </c>
      <c r="D18" s="30">
        <v>19393</v>
      </c>
      <c r="E18" s="30">
        <v>1294</v>
      </c>
      <c r="F18" s="30">
        <v>1271</v>
      </c>
      <c r="G18" s="31">
        <v>3383</v>
      </c>
      <c r="H18" s="31">
        <v>20005</v>
      </c>
      <c r="I18" s="31">
        <v>22544</v>
      </c>
      <c r="J18" s="31">
        <v>310104</v>
      </c>
      <c r="K18" s="31">
        <v>10001</v>
      </c>
      <c r="L18" s="31">
        <v>130465</v>
      </c>
      <c r="M18" s="31">
        <v>162619</v>
      </c>
      <c r="N18" s="31">
        <v>1635</v>
      </c>
      <c r="O18" s="31">
        <v>7573</v>
      </c>
      <c r="P18" s="31">
        <v>9210</v>
      </c>
      <c r="Q18" s="31">
        <v>48699</v>
      </c>
      <c r="R18" s="31">
        <v>4276</v>
      </c>
      <c r="S18" s="31">
        <v>480</v>
      </c>
      <c r="T18" s="31">
        <v>1080</v>
      </c>
      <c r="U18" s="31">
        <v>300962</v>
      </c>
      <c r="V18" s="31">
        <v>61727</v>
      </c>
      <c r="W18" s="31">
        <v>353</v>
      </c>
      <c r="X18" s="31">
        <v>510</v>
      </c>
      <c r="Y18" s="31">
        <v>1623</v>
      </c>
      <c r="Z18" s="31">
        <v>648</v>
      </c>
      <c r="AA18" s="31">
        <v>214</v>
      </c>
      <c r="AB18" s="31">
        <v>181676</v>
      </c>
      <c r="AC18" s="31">
        <v>175306</v>
      </c>
      <c r="AD18" s="31">
        <v>1775</v>
      </c>
      <c r="AE18" s="31">
        <v>145</v>
      </c>
      <c r="AF18" s="31">
        <v>7135</v>
      </c>
      <c r="AG18" s="31">
        <v>8149</v>
      </c>
      <c r="AH18" s="31">
        <v>220226</v>
      </c>
      <c r="AI18" s="31">
        <v>126779</v>
      </c>
      <c r="AJ18" s="31">
        <v>1287</v>
      </c>
      <c r="AK18" s="31">
        <v>9596</v>
      </c>
      <c r="AL18" s="25"/>
    </row>
    <row r="19" spans="1:38" ht="16.5" x14ac:dyDescent="0.35">
      <c r="A19" s="37" t="s">
        <v>95</v>
      </c>
      <c r="B19" s="30">
        <v>576772</v>
      </c>
      <c r="C19" s="30">
        <v>546578</v>
      </c>
      <c r="D19" s="30">
        <v>25381</v>
      </c>
      <c r="E19" s="30">
        <v>2399</v>
      </c>
      <c r="F19" s="30">
        <v>2414</v>
      </c>
      <c r="G19" s="31">
        <v>3931</v>
      </c>
      <c r="H19" s="31">
        <v>27113</v>
      </c>
      <c r="I19" s="31">
        <v>36753</v>
      </c>
      <c r="J19" s="31">
        <v>498530</v>
      </c>
      <c r="K19" s="31">
        <v>10445</v>
      </c>
      <c r="L19" s="31">
        <v>121739</v>
      </c>
      <c r="M19" s="31">
        <v>185872</v>
      </c>
      <c r="N19" s="31">
        <v>213731</v>
      </c>
      <c r="O19" s="31">
        <v>3382</v>
      </c>
      <c r="P19" s="31">
        <v>7916</v>
      </c>
      <c r="Q19" s="31">
        <v>35502</v>
      </c>
      <c r="R19" s="31">
        <v>5411</v>
      </c>
      <c r="S19" s="31">
        <v>1274</v>
      </c>
      <c r="T19" s="31">
        <v>1945</v>
      </c>
      <c r="U19" s="31">
        <v>405340</v>
      </c>
      <c r="V19" s="31">
        <v>149019</v>
      </c>
      <c r="W19" s="31">
        <v>1607</v>
      </c>
      <c r="X19" s="31">
        <v>445</v>
      </c>
      <c r="Y19" s="31">
        <v>19729</v>
      </c>
      <c r="Z19" s="31">
        <v>234</v>
      </c>
      <c r="AA19" s="31">
        <v>398</v>
      </c>
      <c r="AB19" s="31">
        <v>468805</v>
      </c>
      <c r="AC19" s="31">
        <v>94006</v>
      </c>
      <c r="AD19" s="31">
        <v>1646</v>
      </c>
      <c r="AE19" s="31">
        <v>210</v>
      </c>
      <c r="AF19" s="31">
        <v>12105</v>
      </c>
      <c r="AG19" s="31">
        <v>11511</v>
      </c>
      <c r="AH19" s="31">
        <v>358486</v>
      </c>
      <c r="AI19" s="31">
        <v>177975</v>
      </c>
      <c r="AJ19" s="31">
        <v>3485</v>
      </c>
      <c r="AK19" s="31">
        <v>25315</v>
      </c>
      <c r="AL19" s="25"/>
    </row>
    <row r="20" spans="1:38" x14ac:dyDescent="0.25">
      <c r="A20" s="38" t="s">
        <v>96</v>
      </c>
    </row>
    <row r="21" spans="1:38" x14ac:dyDescent="0.25">
      <c r="A21" s="29" t="s">
        <v>97</v>
      </c>
      <c r="B21" s="30">
        <v>83622</v>
      </c>
      <c r="C21" s="30">
        <v>77670</v>
      </c>
      <c r="D21" s="30">
        <v>5353</v>
      </c>
      <c r="E21" s="30">
        <v>306</v>
      </c>
      <c r="F21" s="30">
        <v>293</v>
      </c>
      <c r="G21" s="31">
        <v>1194</v>
      </c>
      <c r="H21" s="31">
        <v>6011</v>
      </c>
      <c r="I21" s="31">
        <v>7026</v>
      </c>
      <c r="J21" s="31">
        <v>68105</v>
      </c>
      <c r="K21" s="31">
        <v>1286</v>
      </c>
      <c r="L21" s="31">
        <v>32324</v>
      </c>
      <c r="M21" s="31">
        <v>39111</v>
      </c>
      <c r="N21" s="31">
        <v>269</v>
      </c>
      <c r="O21" s="31">
        <v>515</v>
      </c>
      <c r="P21" s="31">
        <v>1751</v>
      </c>
      <c r="Q21" s="31">
        <v>8884</v>
      </c>
      <c r="R21" s="31">
        <v>485</v>
      </c>
      <c r="S21" s="31">
        <v>172</v>
      </c>
      <c r="T21" s="31">
        <v>111</v>
      </c>
      <c r="U21" s="31">
        <v>51745</v>
      </c>
      <c r="V21" s="31">
        <v>30302</v>
      </c>
      <c r="W21" s="31">
        <v>163</v>
      </c>
      <c r="X21" s="31">
        <v>9</v>
      </c>
      <c r="Y21" s="31">
        <v>1246</v>
      </c>
      <c r="Z21" s="31">
        <v>122</v>
      </c>
      <c r="AA21" s="31">
        <v>35</v>
      </c>
      <c r="AB21" s="31">
        <v>80063</v>
      </c>
      <c r="AC21" s="31">
        <v>2899</v>
      </c>
      <c r="AD21" s="31">
        <v>259</v>
      </c>
      <c r="AE21" s="31">
        <v>14</v>
      </c>
      <c r="AF21" s="31">
        <v>387</v>
      </c>
      <c r="AG21" s="31">
        <v>1497</v>
      </c>
      <c r="AH21" s="31">
        <v>53142</v>
      </c>
      <c r="AI21" s="31">
        <v>26287</v>
      </c>
      <c r="AJ21" s="31">
        <v>420</v>
      </c>
      <c r="AK21" s="31">
        <v>2276</v>
      </c>
    </row>
    <row r="22" spans="1:38" x14ac:dyDescent="0.25">
      <c r="A22" s="29" t="s">
        <v>98</v>
      </c>
      <c r="B22" s="30">
        <v>105620</v>
      </c>
      <c r="C22" s="30">
        <v>95290</v>
      </c>
      <c r="D22" s="30">
        <v>9317</v>
      </c>
      <c r="E22" s="30">
        <v>582</v>
      </c>
      <c r="F22" s="30">
        <v>431</v>
      </c>
      <c r="G22" s="31">
        <v>1240</v>
      </c>
      <c r="H22" s="31">
        <v>8733</v>
      </c>
      <c r="I22" s="31">
        <v>12563</v>
      </c>
      <c r="J22" s="31">
        <v>81950</v>
      </c>
      <c r="K22" s="31">
        <v>1134</v>
      </c>
      <c r="L22" s="31">
        <v>46807</v>
      </c>
      <c r="M22" s="31">
        <v>40252</v>
      </c>
      <c r="N22" s="31">
        <v>5869</v>
      </c>
      <c r="O22" s="31">
        <v>1621</v>
      </c>
      <c r="P22" s="31">
        <v>6283</v>
      </c>
      <c r="Q22" s="31">
        <v>3859</v>
      </c>
      <c r="R22" s="31">
        <v>628</v>
      </c>
      <c r="S22" s="31">
        <v>93</v>
      </c>
      <c r="T22" s="31">
        <v>208</v>
      </c>
      <c r="U22" s="31">
        <v>49544</v>
      </c>
      <c r="V22" s="31">
        <v>55042</v>
      </c>
      <c r="W22" s="31">
        <v>300</v>
      </c>
      <c r="X22" s="31">
        <v>9</v>
      </c>
      <c r="Y22" s="31">
        <v>639</v>
      </c>
      <c r="Z22" s="31">
        <v>63</v>
      </c>
      <c r="AA22" s="31">
        <v>23</v>
      </c>
      <c r="AB22" s="31">
        <v>98606</v>
      </c>
      <c r="AC22" s="31">
        <v>5982</v>
      </c>
      <c r="AD22" s="31">
        <v>500</v>
      </c>
      <c r="AE22" s="31">
        <v>12</v>
      </c>
      <c r="AF22" s="31">
        <v>520</v>
      </c>
      <c r="AG22" s="31">
        <v>3225</v>
      </c>
      <c r="AH22" s="31">
        <v>69575</v>
      </c>
      <c r="AI22" s="31">
        <v>25979</v>
      </c>
      <c r="AJ22" s="31">
        <v>618</v>
      </c>
      <c r="AK22" s="31">
        <v>6223</v>
      </c>
    </row>
  </sheetData>
  <mergeCells count="13">
    <mergeCell ref="A8:R8"/>
    <mergeCell ref="A12:T12"/>
    <mergeCell ref="U12:AK12"/>
    <mergeCell ref="A1:U1"/>
    <mergeCell ref="V1:AK1"/>
    <mergeCell ref="A2:A3"/>
    <mergeCell ref="B2:B3"/>
    <mergeCell ref="C2:F2"/>
    <mergeCell ref="G2:K2"/>
    <mergeCell ref="L2:T2"/>
    <mergeCell ref="U2:AA2"/>
    <mergeCell ref="AB2:AF2"/>
    <mergeCell ref="AG2:AK2"/>
  </mergeCells>
  <conditionalFormatting sqref="A13:AK19">
    <cfRule type="expression" dxfId="8" priority="5">
      <formula>MOD(ROW(),2)=0</formula>
    </cfRule>
  </conditionalFormatting>
  <conditionalFormatting sqref="A21:AK21">
    <cfRule type="expression" dxfId="7" priority="3">
      <formula>MOD(ROW(),2)=0</formula>
    </cfRule>
    <cfRule type="expression" dxfId="6" priority="4">
      <formula>MOD(ROW(),2)=0</formula>
    </cfRule>
  </conditionalFormatting>
  <conditionalFormatting sqref="A22:AK22">
    <cfRule type="expression" dxfId="5" priority="1">
      <formula>MOD(ROW(),2)=0</formula>
    </cfRule>
    <cfRule type="expression" dxfId="4" priority="2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2" zoomScale="130" zoomScaleNormal="130" workbookViewId="0">
      <selection activeCell="D37" sqref="D37"/>
    </sheetView>
  </sheetViews>
  <sheetFormatPr defaultRowHeight="15" x14ac:dyDescent="0.25"/>
  <cols>
    <col min="1" max="1" width="22.85546875" customWidth="1"/>
  </cols>
  <sheetData>
    <row r="1" spans="1:14" ht="23.25" x14ac:dyDescent="0.6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7.25" customHeight="1" x14ac:dyDescent="0.25">
      <c r="A2" s="138" t="s">
        <v>1</v>
      </c>
      <c r="B2" s="141">
        <v>2068</v>
      </c>
      <c r="C2" s="141"/>
      <c r="D2" s="142">
        <v>2078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7.25" customHeight="1" x14ac:dyDescent="0.25">
      <c r="A3" s="139"/>
      <c r="B3" s="143" t="s">
        <v>2</v>
      </c>
      <c r="C3" s="144" t="s">
        <v>3</v>
      </c>
      <c r="D3" s="143" t="s">
        <v>2</v>
      </c>
      <c r="E3" s="144" t="s">
        <v>3</v>
      </c>
      <c r="F3" s="144" t="s">
        <v>4</v>
      </c>
      <c r="G3" s="144" t="s">
        <v>5</v>
      </c>
      <c r="H3" s="130" t="s">
        <v>6</v>
      </c>
      <c r="I3" s="130" t="s">
        <v>7</v>
      </c>
      <c r="J3" s="130" t="s">
        <v>8</v>
      </c>
      <c r="K3" s="131" t="s">
        <v>9</v>
      </c>
      <c r="L3" s="133" t="s">
        <v>10</v>
      </c>
      <c r="M3" s="134"/>
      <c r="N3" s="135"/>
    </row>
    <row r="4" spans="1:14" ht="17.25" x14ac:dyDescent="0.25">
      <c r="A4" s="140"/>
      <c r="B4" s="143"/>
      <c r="C4" s="144"/>
      <c r="D4" s="143"/>
      <c r="E4" s="144"/>
      <c r="F4" s="144" t="s">
        <v>11</v>
      </c>
      <c r="G4" s="144" t="s">
        <v>11</v>
      </c>
      <c r="H4" s="130"/>
      <c r="I4" s="130"/>
      <c r="J4" s="130"/>
      <c r="K4" s="132"/>
      <c r="L4" s="1" t="s">
        <v>12</v>
      </c>
      <c r="M4" s="1" t="s">
        <v>4</v>
      </c>
      <c r="N4" s="1" t="s">
        <v>5</v>
      </c>
    </row>
    <row r="5" spans="1:14" ht="17.25" x14ac:dyDescent="0.25">
      <c r="A5" s="136" t="s">
        <v>13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7.25" x14ac:dyDescent="0.25">
      <c r="A6" s="2" t="s">
        <v>14</v>
      </c>
      <c r="B6" s="3">
        <v>5731</v>
      </c>
      <c r="C6" s="3">
        <v>30495</v>
      </c>
      <c r="D6" s="4">
        <v>6460</v>
      </c>
      <c r="E6" s="5">
        <v>30425</v>
      </c>
      <c r="F6" s="6">
        <v>14910</v>
      </c>
      <c r="G6" s="7">
        <v>15515</v>
      </c>
      <c r="H6" s="8">
        <v>4.7097523219814246</v>
      </c>
      <c r="I6" s="8">
        <v>96.100547856912669</v>
      </c>
      <c r="J6" s="8">
        <v>-2.2054672503155313E-2</v>
      </c>
      <c r="K6" s="9">
        <v>97.581705635203178</v>
      </c>
      <c r="L6" s="10">
        <v>71.372810357958869</v>
      </c>
      <c r="M6" s="10">
        <v>78.454821564160966</v>
      </c>
      <c r="N6" s="10">
        <v>64.247517188693664</v>
      </c>
    </row>
    <row r="7" spans="1:14" ht="17.25" x14ac:dyDescent="0.25">
      <c r="A7" s="2" t="s">
        <v>15</v>
      </c>
      <c r="B7" s="3">
        <v>7538</v>
      </c>
      <c r="C7" s="3">
        <v>39620</v>
      </c>
      <c r="D7" s="4">
        <v>8913</v>
      </c>
      <c r="E7" s="5">
        <v>40907</v>
      </c>
      <c r="F7" s="6">
        <v>20058</v>
      </c>
      <c r="G7" s="7">
        <v>20849</v>
      </c>
      <c r="H7" s="8">
        <v>4.5895882418938632</v>
      </c>
      <c r="I7" s="8">
        <v>96.206053048107819</v>
      </c>
      <c r="J7" s="8">
        <v>0.30678652858216465</v>
      </c>
      <c r="K7" s="9">
        <v>103.89079365079365</v>
      </c>
      <c r="L7" s="10">
        <v>69.035071292902813</v>
      </c>
      <c r="M7" s="10">
        <v>74.924916725823181</v>
      </c>
      <c r="N7" s="10">
        <v>63.378435074470318</v>
      </c>
    </row>
    <row r="8" spans="1:14" ht="17.25" x14ac:dyDescent="0.25">
      <c r="A8" s="2" t="s">
        <v>16</v>
      </c>
      <c r="B8" s="3">
        <v>4810</v>
      </c>
      <c r="C8" s="3">
        <v>23344</v>
      </c>
      <c r="D8" s="4">
        <v>5085</v>
      </c>
      <c r="E8" s="5">
        <v>21516</v>
      </c>
      <c r="F8" s="6">
        <v>10683</v>
      </c>
      <c r="G8" s="7">
        <v>10833</v>
      </c>
      <c r="H8" s="8">
        <v>4.231268436578171</v>
      </c>
      <c r="I8" s="8">
        <v>98.615342010523392</v>
      </c>
      <c r="J8" s="8">
        <v>-0.78256379433237711</v>
      </c>
      <c r="K8" s="9">
        <v>87.723733028906921</v>
      </c>
      <c r="L8" s="10">
        <v>75.250126326427491</v>
      </c>
      <c r="M8" s="10">
        <v>83.110111440547996</v>
      </c>
      <c r="N8" s="10">
        <v>67.569187731042064</v>
      </c>
    </row>
    <row r="9" spans="1:14" ht="17.25" x14ac:dyDescent="0.25">
      <c r="A9" s="2" t="s">
        <v>17</v>
      </c>
      <c r="B9" s="3">
        <v>34270</v>
      </c>
      <c r="C9" s="3">
        <v>152875</v>
      </c>
      <c r="D9" s="4">
        <v>46566</v>
      </c>
      <c r="E9" s="5">
        <v>193576</v>
      </c>
      <c r="F9" s="6">
        <v>95678</v>
      </c>
      <c r="G9" s="7">
        <v>97898</v>
      </c>
      <c r="H9" s="8">
        <v>4.1570244384314732</v>
      </c>
      <c r="I9" s="8">
        <v>97.732333653394349</v>
      </c>
      <c r="J9" s="8">
        <v>2.2653513071828697</v>
      </c>
      <c r="K9" s="9">
        <v>739.99770633434002</v>
      </c>
      <c r="L9" s="10">
        <v>83.95250306611662</v>
      </c>
      <c r="M9" s="10">
        <v>89.569598420461389</v>
      </c>
      <c r="N9" s="10">
        <v>78.527829222052972</v>
      </c>
    </row>
    <row r="10" spans="1:14" ht="17.25" x14ac:dyDescent="0.25">
      <c r="A10" s="2" t="s">
        <v>18</v>
      </c>
      <c r="B10" s="3">
        <v>3054</v>
      </c>
      <c r="C10" s="3">
        <v>13809</v>
      </c>
      <c r="D10" s="4">
        <v>3403</v>
      </c>
      <c r="E10" s="5">
        <v>13534</v>
      </c>
      <c r="F10" s="6">
        <v>6617</v>
      </c>
      <c r="G10" s="7">
        <v>6917</v>
      </c>
      <c r="H10" s="8">
        <v>3.9770790478989126</v>
      </c>
      <c r="I10" s="8">
        <v>95.662859621223078</v>
      </c>
      <c r="J10" s="8">
        <v>-0.1930471755583518</v>
      </c>
      <c r="K10" s="9">
        <v>139.03842202588862</v>
      </c>
      <c r="L10" s="10">
        <v>71.44329079812951</v>
      </c>
      <c r="M10" s="10">
        <v>78.491119439465535</v>
      </c>
      <c r="N10" s="10">
        <v>64.768518518518519</v>
      </c>
    </row>
    <row r="11" spans="1:14" ht="17.25" x14ac:dyDescent="0.25">
      <c r="A11" s="2" t="s">
        <v>19</v>
      </c>
      <c r="B11" s="3">
        <v>4263</v>
      </c>
      <c r="C11" s="3">
        <v>23922</v>
      </c>
      <c r="D11" s="4">
        <v>4391</v>
      </c>
      <c r="E11" s="5">
        <v>21856</v>
      </c>
      <c r="F11" s="6">
        <v>11122</v>
      </c>
      <c r="G11" s="7">
        <v>10734</v>
      </c>
      <c r="H11" s="8">
        <v>4.977453882942382</v>
      </c>
      <c r="I11" s="8">
        <v>103.61468231786846</v>
      </c>
      <c r="J11" s="8">
        <v>-0.866823937033526</v>
      </c>
      <c r="K11" s="9">
        <v>106.88575899843507</v>
      </c>
      <c r="L11" s="10">
        <v>67.843847469564338</v>
      </c>
      <c r="M11" s="10">
        <v>73.305000988337625</v>
      </c>
      <c r="N11" s="10">
        <v>62.182377049180324</v>
      </c>
    </row>
    <row r="12" spans="1:14" ht="17.25" x14ac:dyDescent="0.25">
      <c r="A12" s="2" t="s">
        <v>20</v>
      </c>
      <c r="B12" s="3">
        <v>5003</v>
      </c>
      <c r="C12" s="3">
        <v>25322</v>
      </c>
      <c r="D12" s="4">
        <v>5285</v>
      </c>
      <c r="E12" s="5">
        <v>24461</v>
      </c>
      <c r="F12" s="6">
        <v>12273</v>
      </c>
      <c r="G12" s="7">
        <v>12188</v>
      </c>
      <c r="H12" s="8">
        <v>4.6283822138126771</v>
      </c>
      <c r="I12" s="8">
        <v>100.69740728585495</v>
      </c>
      <c r="J12" s="8">
        <v>-0.3319920403101545</v>
      </c>
      <c r="K12" s="9">
        <v>164.47686928456159</v>
      </c>
      <c r="L12" s="10">
        <v>77.672113581569775</v>
      </c>
      <c r="M12" s="10">
        <v>83.376438062962634</v>
      </c>
      <c r="N12" s="10">
        <v>71.953509164059</v>
      </c>
    </row>
    <row r="13" spans="1:14" ht="17.25" x14ac:dyDescent="0.25">
      <c r="A13" s="2" t="s">
        <v>21</v>
      </c>
      <c r="B13" s="3">
        <v>7891</v>
      </c>
      <c r="C13" s="3">
        <v>38399</v>
      </c>
      <c r="D13" s="4">
        <v>10724</v>
      </c>
      <c r="E13" s="5">
        <v>47353</v>
      </c>
      <c r="F13" s="6">
        <v>23395</v>
      </c>
      <c r="G13" s="7">
        <v>23958</v>
      </c>
      <c r="H13" s="8">
        <v>4.4156098470719884</v>
      </c>
      <c r="I13" s="8">
        <v>97.650054261624504</v>
      </c>
      <c r="J13" s="8">
        <v>2.0115043954863356</v>
      </c>
      <c r="K13" s="9">
        <v>237.33460304731355</v>
      </c>
      <c r="L13" s="10">
        <v>77.747889806140435</v>
      </c>
      <c r="M13" s="10">
        <v>83.829706895737957</v>
      </c>
      <c r="N13" s="10">
        <v>71.874002826275245</v>
      </c>
    </row>
    <row r="14" spans="1:14" ht="17.25" x14ac:dyDescent="0.25">
      <c r="A14" s="2" t="s">
        <v>22</v>
      </c>
      <c r="B14" s="3">
        <v>4557</v>
      </c>
      <c r="C14" s="3">
        <v>26192</v>
      </c>
      <c r="D14" s="4">
        <v>5044</v>
      </c>
      <c r="E14" s="5">
        <v>25996</v>
      </c>
      <c r="F14" s="6">
        <v>13201</v>
      </c>
      <c r="G14" s="7">
        <v>12795</v>
      </c>
      <c r="H14" s="8">
        <v>5.1538461538461542</v>
      </c>
      <c r="I14" s="8">
        <v>103.17311449785072</v>
      </c>
      <c r="J14" s="8">
        <v>-7.2085802271368446E-2</v>
      </c>
      <c r="K14" s="9">
        <v>114.67137185707985</v>
      </c>
      <c r="L14" s="10">
        <v>70.202432629905019</v>
      </c>
      <c r="M14" s="10">
        <v>75.899341327478467</v>
      </c>
      <c r="N14" s="10">
        <v>64.297592997811819</v>
      </c>
    </row>
    <row r="15" spans="1:14" ht="17.25" x14ac:dyDescent="0.25">
      <c r="A15" s="2" t="s">
        <v>23</v>
      </c>
      <c r="B15" s="3">
        <v>8928</v>
      </c>
      <c r="C15" s="3">
        <v>41623</v>
      </c>
      <c r="D15" s="4">
        <v>9749</v>
      </c>
      <c r="E15" s="5">
        <v>38870</v>
      </c>
      <c r="F15" s="6">
        <v>19131</v>
      </c>
      <c r="G15" s="7">
        <v>19739</v>
      </c>
      <c r="H15" s="8">
        <v>3.9870755974971792</v>
      </c>
      <c r="I15" s="8">
        <v>96.919803434824459</v>
      </c>
      <c r="J15" s="8">
        <v>-0.65671933046145448</v>
      </c>
      <c r="K15" s="9">
        <v>203.38007534533278</v>
      </c>
      <c r="L15" s="10">
        <v>74.089728714293614</v>
      </c>
      <c r="M15" s="10">
        <v>82.377488298652239</v>
      </c>
      <c r="N15" s="10">
        <v>66.130517194692658</v>
      </c>
    </row>
    <row r="16" spans="1:14" ht="17.25" x14ac:dyDescent="0.25">
      <c r="A16" s="2" t="s">
        <v>24</v>
      </c>
      <c r="B16" s="3">
        <v>82</v>
      </c>
      <c r="C16" s="3">
        <v>4876</v>
      </c>
      <c r="D16" s="11">
        <v>172</v>
      </c>
      <c r="E16" s="11">
        <v>7579</v>
      </c>
      <c r="F16" s="11">
        <v>6748</v>
      </c>
      <c r="G16" s="11">
        <v>831</v>
      </c>
      <c r="H16" s="8"/>
      <c r="I16" s="8"/>
      <c r="J16" s="8"/>
      <c r="K16" s="9"/>
      <c r="L16" s="10">
        <v>94.110656278885514</v>
      </c>
      <c r="M16" s="10">
        <v>94.6923647146034</v>
      </c>
      <c r="N16" s="10">
        <v>89.371980676328505</v>
      </c>
    </row>
    <row r="17" spans="1:14" ht="17.25" x14ac:dyDescent="0.25">
      <c r="A17" s="12" t="s">
        <v>25</v>
      </c>
      <c r="B17" s="13">
        <v>86127</v>
      </c>
      <c r="C17" s="13">
        <v>420477</v>
      </c>
      <c r="D17" s="13">
        <v>105792</v>
      </c>
      <c r="E17" s="13">
        <v>466073</v>
      </c>
      <c r="F17" s="13">
        <v>233816</v>
      </c>
      <c r="G17" s="13">
        <v>232257</v>
      </c>
      <c r="H17" s="14">
        <v>4.4055599667271625</v>
      </c>
      <c r="I17" s="14">
        <v>100.67123918762407</v>
      </c>
      <c r="J17" s="15">
        <v>0.98802776477849041</v>
      </c>
      <c r="K17" s="16">
        <v>192.11582852431988</v>
      </c>
      <c r="L17" s="14">
        <v>77.817909988961702</v>
      </c>
      <c r="M17" s="14">
        <v>84.003855502472547</v>
      </c>
      <c r="N17" s="14">
        <v>71.629025044722709</v>
      </c>
    </row>
    <row r="18" spans="1:14" ht="17.25" x14ac:dyDescent="0.25">
      <c r="A18" s="136" t="s">
        <v>26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ht="17.25" x14ac:dyDescent="0.25">
      <c r="A19" s="2" t="s">
        <v>27</v>
      </c>
      <c r="B19" s="3">
        <v>6169</v>
      </c>
      <c r="C19" s="3">
        <v>31475</v>
      </c>
      <c r="D19" s="4">
        <v>7601</v>
      </c>
      <c r="E19" s="5">
        <v>33854</v>
      </c>
      <c r="F19" s="6">
        <v>17116</v>
      </c>
      <c r="G19" s="7">
        <v>16738</v>
      </c>
      <c r="H19" s="8">
        <v>4.4538876463623209</v>
      </c>
      <c r="I19" s="8">
        <v>102.25833432907156</v>
      </c>
      <c r="J19" s="8">
        <v>0.69926661071492024</v>
      </c>
      <c r="K19" s="9">
        <v>163.92601200852218</v>
      </c>
      <c r="L19" s="10">
        <v>74.434963850713217</v>
      </c>
      <c r="M19" s="10">
        <v>79.202683524706487</v>
      </c>
      <c r="N19" s="10">
        <v>69.573796369376481</v>
      </c>
    </row>
    <row r="20" spans="1:14" ht="17.25" x14ac:dyDescent="0.25">
      <c r="A20" s="2" t="s">
        <v>28</v>
      </c>
      <c r="B20" s="3">
        <v>6759</v>
      </c>
      <c r="C20" s="3">
        <v>31029</v>
      </c>
      <c r="D20" s="4">
        <v>7246</v>
      </c>
      <c r="E20" s="5">
        <v>29149</v>
      </c>
      <c r="F20" s="6">
        <v>14468</v>
      </c>
      <c r="G20" s="7">
        <v>14681</v>
      </c>
      <c r="H20" s="8">
        <v>4.0227711841015736</v>
      </c>
      <c r="I20" s="8">
        <v>98.549145153599895</v>
      </c>
      <c r="J20" s="8">
        <v>-0.59982384043224479</v>
      </c>
      <c r="K20" s="9">
        <v>302.68951194184842</v>
      </c>
      <c r="L20" s="10">
        <v>75.413147264047012</v>
      </c>
      <c r="M20" s="10">
        <v>82.962907901583293</v>
      </c>
      <c r="N20" s="10">
        <v>68.040937794875518</v>
      </c>
    </row>
    <row r="21" spans="1:14" ht="17.25" x14ac:dyDescent="0.25">
      <c r="A21" s="2" t="s">
        <v>29</v>
      </c>
      <c r="B21" s="3">
        <v>5600</v>
      </c>
      <c r="C21" s="3">
        <v>27084</v>
      </c>
      <c r="D21" s="4">
        <v>6839</v>
      </c>
      <c r="E21" s="5">
        <v>28634</v>
      </c>
      <c r="F21" s="6">
        <v>14326</v>
      </c>
      <c r="G21" s="7">
        <v>14308</v>
      </c>
      <c r="H21" s="8">
        <v>4.1868694253545842</v>
      </c>
      <c r="I21" s="8">
        <v>100.12580374615601</v>
      </c>
      <c r="J21" s="8">
        <v>0.53408517576522796</v>
      </c>
      <c r="K21" s="9">
        <v>206.50512043848263</v>
      </c>
      <c r="L21" s="10">
        <v>72.906084100370478</v>
      </c>
      <c r="M21" s="10">
        <v>78.601986249045069</v>
      </c>
      <c r="N21" s="10">
        <v>67.211487054151078</v>
      </c>
    </row>
    <row r="22" spans="1:14" ht="17.25" x14ac:dyDescent="0.25">
      <c r="A22" s="2" t="s">
        <v>30</v>
      </c>
      <c r="B22" s="3">
        <v>5410</v>
      </c>
      <c r="C22" s="3">
        <v>25655</v>
      </c>
      <c r="D22" s="4">
        <v>5975</v>
      </c>
      <c r="E22" s="5">
        <v>23733</v>
      </c>
      <c r="F22" s="6">
        <v>11627</v>
      </c>
      <c r="G22" s="7">
        <v>12106</v>
      </c>
      <c r="H22" s="8">
        <v>3.9720502092050207</v>
      </c>
      <c r="I22" s="8">
        <v>96.04328432182389</v>
      </c>
      <c r="J22" s="8">
        <v>-0.74733205073473263</v>
      </c>
      <c r="K22" s="9">
        <v>183.86272079330647</v>
      </c>
      <c r="L22" s="10">
        <v>73.009575923392617</v>
      </c>
      <c r="M22" s="10">
        <v>78.536084399215753</v>
      </c>
      <c r="N22" s="10">
        <v>67.73330956413227</v>
      </c>
    </row>
    <row r="23" spans="1:14" ht="17.25" x14ac:dyDescent="0.25">
      <c r="A23" s="2" t="s">
        <v>31</v>
      </c>
      <c r="B23" s="3">
        <v>4864</v>
      </c>
      <c r="C23" s="3">
        <v>21784</v>
      </c>
      <c r="D23" s="4">
        <v>5264</v>
      </c>
      <c r="E23" s="5">
        <v>19265</v>
      </c>
      <c r="F23" s="6">
        <v>9307</v>
      </c>
      <c r="G23" s="7">
        <v>9958</v>
      </c>
      <c r="H23" s="8">
        <v>3.6597644376899696</v>
      </c>
      <c r="I23" s="8">
        <v>93.462542679252863</v>
      </c>
      <c r="J23" s="8">
        <v>-1.179326077671186</v>
      </c>
      <c r="K23" s="9">
        <v>126.14588789942378</v>
      </c>
      <c r="L23" s="10">
        <v>67.792918574779407</v>
      </c>
      <c r="M23" s="10">
        <v>77.30297723292469</v>
      </c>
      <c r="N23" s="10">
        <v>59.072904399957181</v>
      </c>
    </row>
    <row r="24" spans="1:14" ht="17.25" x14ac:dyDescent="0.25">
      <c r="A24" s="2" t="s">
        <v>32</v>
      </c>
      <c r="B24" s="3">
        <v>5730</v>
      </c>
      <c r="C24" s="3">
        <v>23966</v>
      </c>
      <c r="D24" s="4">
        <v>6079</v>
      </c>
      <c r="E24" s="5">
        <v>21338</v>
      </c>
      <c r="F24" s="6">
        <v>9982</v>
      </c>
      <c r="G24" s="7">
        <v>11356</v>
      </c>
      <c r="H24" s="8">
        <v>3.5101167955255796</v>
      </c>
      <c r="I24" s="8">
        <v>87.900669249735813</v>
      </c>
      <c r="J24" s="8">
        <v>-1.1146510411809529</v>
      </c>
      <c r="K24" s="9">
        <v>187.10978603998595</v>
      </c>
      <c r="L24" s="10">
        <v>67.261185006045949</v>
      </c>
      <c r="M24" s="10">
        <v>74.945628534145285</v>
      </c>
      <c r="N24" s="10">
        <v>60.627112279384157</v>
      </c>
    </row>
    <row r="25" spans="1:14" ht="17.25" x14ac:dyDescent="0.25">
      <c r="A25" s="2" t="s">
        <v>33</v>
      </c>
      <c r="B25" s="3">
        <v>2651</v>
      </c>
      <c r="C25" s="3">
        <v>12749</v>
      </c>
      <c r="D25" s="4">
        <v>2685</v>
      </c>
      <c r="E25" s="5">
        <v>10287</v>
      </c>
      <c r="F25" s="6">
        <v>5008</v>
      </c>
      <c r="G25" s="7">
        <v>5279</v>
      </c>
      <c r="H25" s="8">
        <v>3.8312849162011173</v>
      </c>
      <c r="I25" s="8">
        <v>94.86645197954158</v>
      </c>
      <c r="J25" s="8">
        <v>-2.0592310461333234</v>
      </c>
      <c r="K25" s="9">
        <v>85.157284768211923</v>
      </c>
      <c r="L25" s="10">
        <v>59.55827961534397</v>
      </c>
      <c r="M25" s="10">
        <v>65.462111257117826</v>
      </c>
      <c r="N25" s="10">
        <v>54.053502144169897</v>
      </c>
    </row>
    <row r="26" spans="1:14" ht="17.25" x14ac:dyDescent="0.25">
      <c r="A26" s="2" t="s">
        <v>34</v>
      </c>
      <c r="B26" s="3">
        <v>3121</v>
      </c>
      <c r="C26" s="3">
        <v>12870</v>
      </c>
      <c r="D26" s="4">
        <v>3263</v>
      </c>
      <c r="E26" s="5">
        <v>11310</v>
      </c>
      <c r="F26" s="6">
        <v>5361</v>
      </c>
      <c r="G26" s="7">
        <v>5949</v>
      </c>
      <c r="H26" s="8">
        <v>3.4661354581673307</v>
      </c>
      <c r="I26" s="8">
        <v>90.115985879979831</v>
      </c>
      <c r="J26" s="8">
        <v>-1.2400358107486202</v>
      </c>
      <c r="K26" s="9">
        <v>62.218065793816699</v>
      </c>
      <c r="L26" s="10">
        <v>67.560195635816399</v>
      </c>
      <c r="M26" s="10">
        <v>76.22</v>
      </c>
      <c r="N26" s="10">
        <v>59.872159090909093</v>
      </c>
    </row>
    <row r="27" spans="1:14" ht="17.25" x14ac:dyDescent="0.25">
      <c r="A27" s="2" t="s">
        <v>35</v>
      </c>
      <c r="B27" s="3">
        <v>13984</v>
      </c>
      <c r="C27" s="3">
        <v>58515</v>
      </c>
      <c r="D27" s="4">
        <v>16391</v>
      </c>
      <c r="E27" s="5">
        <v>58828</v>
      </c>
      <c r="F27" s="6">
        <v>27365</v>
      </c>
      <c r="G27" s="7">
        <v>31463</v>
      </c>
      <c r="H27" s="8">
        <v>3.5890427673723386</v>
      </c>
      <c r="I27" s="8">
        <v>86.975177192257576</v>
      </c>
      <c r="J27" s="8">
        <v>5.1197700684623877E-2</v>
      </c>
      <c r="K27" s="9">
        <v>297.56196256954985</v>
      </c>
      <c r="L27" s="10">
        <v>75.832174994513139</v>
      </c>
      <c r="M27" s="10">
        <v>82.92702294925752</v>
      </c>
      <c r="N27" s="10">
        <v>69.772804340454385</v>
      </c>
    </row>
    <row r="28" spans="1:14" ht="17.25" x14ac:dyDescent="0.25">
      <c r="A28" s="2" t="s">
        <v>36</v>
      </c>
      <c r="B28" s="3">
        <v>2134</v>
      </c>
      <c r="C28" s="3">
        <v>9562</v>
      </c>
      <c r="D28" s="4">
        <v>2649</v>
      </c>
      <c r="E28" s="5">
        <v>10781</v>
      </c>
      <c r="F28" s="6">
        <v>5359</v>
      </c>
      <c r="G28" s="7">
        <v>5422</v>
      </c>
      <c r="H28" s="8">
        <v>4.0698376745941864</v>
      </c>
      <c r="I28" s="8">
        <v>98.838067133898932</v>
      </c>
      <c r="J28" s="8">
        <v>1.1515203008931783</v>
      </c>
      <c r="K28" s="9">
        <v>26.828418564140847</v>
      </c>
      <c r="L28" s="10">
        <v>58.677685950413228</v>
      </c>
      <c r="M28" s="10">
        <v>64.616011407618657</v>
      </c>
      <c r="N28" s="10">
        <v>52.862557350887698</v>
      </c>
    </row>
    <row r="29" spans="1:14" ht="17.25" x14ac:dyDescent="0.25">
      <c r="A29" s="2" t="s">
        <v>37</v>
      </c>
      <c r="B29" s="3">
        <v>5138</v>
      </c>
      <c r="C29" s="3">
        <v>23729</v>
      </c>
      <c r="D29" s="4">
        <v>5836</v>
      </c>
      <c r="E29" s="5">
        <v>22214</v>
      </c>
      <c r="F29" s="6">
        <v>10702</v>
      </c>
      <c r="G29" s="7">
        <v>11512</v>
      </c>
      <c r="H29" s="8">
        <v>3.8063742289239206</v>
      </c>
      <c r="I29" s="8">
        <v>92.963863794301588</v>
      </c>
      <c r="J29" s="8">
        <v>-0.633159386417392</v>
      </c>
      <c r="K29" s="9">
        <v>209.38825525497219</v>
      </c>
      <c r="L29" s="10">
        <v>71.881025838796759</v>
      </c>
      <c r="M29" s="10">
        <v>78.900744916448559</v>
      </c>
      <c r="N29" s="10">
        <v>65.430157261794633</v>
      </c>
    </row>
    <row r="30" spans="1:14" ht="17.25" x14ac:dyDescent="0.25">
      <c r="A30" s="2" t="s">
        <v>38</v>
      </c>
      <c r="B30" s="3">
        <v>6927</v>
      </c>
      <c r="C30" s="3">
        <v>32914</v>
      </c>
      <c r="D30" s="4">
        <v>7847</v>
      </c>
      <c r="E30" s="5">
        <v>32374</v>
      </c>
      <c r="F30" s="6">
        <v>16204</v>
      </c>
      <c r="G30" s="7">
        <v>16170</v>
      </c>
      <c r="H30" s="8">
        <v>4.1256531158404481</v>
      </c>
      <c r="I30" s="8">
        <v>100.21026592455165</v>
      </c>
      <c r="J30" s="8">
        <v>-0.1587568873457034</v>
      </c>
      <c r="K30" s="9">
        <v>335.79504200809043</v>
      </c>
      <c r="L30" s="10">
        <v>74.317176220100464</v>
      </c>
      <c r="M30" s="10">
        <v>80.243788716445749</v>
      </c>
      <c r="N30" s="10">
        <v>68.403562408613581</v>
      </c>
    </row>
    <row r="31" spans="1:14" ht="17.25" x14ac:dyDescent="0.25">
      <c r="A31" s="2" t="s">
        <v>39</v>
      </c>
      <c r="B31" s="3">
        <v>5355</v>
      </c>
      <c r="C31" s="3">
        <v>22960</v>
      </c>
      <c r="D31" s="4">
        <v>5947</v>
      </c>
      <c r="E31" s="5">
        <v>21937</v>
      </c>
      <c r="F31" s="6">
        <v>10411</v>
      </c>
      <c r="G31" s="7">
        <v>11526</v>
      </c>
      <c r="H31" s="8">
        <v>3.6887506305700355</v>
      </c>
      <c r="I31" s="8">
        <v>90.326218983168488</v>
      </c>
      <c r="J31" s="8">
        <v>-0.43741710660091432</v>
      </c>
      <c r="K31" s="9">
        <v>80.882678268564263</v>
      </c>
      <c r="L31" s="10">
        <v>74.078069831306394</v>
      </c>
      <c r="M31" s="10">
        <v>82.858633281168494</v>
      </c>
      <c r="N31" s="10">
        <v>66.29036735449246</v>
      </c>
    </row>
    <row r="32" spans="1:14" ht="17.25" x14ac:dyDescent="0.25">
      <c r="A32" s="2" t="s">
        <v>24</v>
      </c>
      <c r="B32" s="3">
        <v>9</v>
      </c>
      <c r="C32" s="3">
        <v>1775</v>
      </c>
      <c r="D32" s="11">
        <v>20</v>
      </c>
      <c r="E32" s="11">
        <v>2006</v>
      </c>
      <c r="F32" s="11">
        <v>1812</v>
      </c>
      <c r="G32" s="11">
        <v>194</v>
      </c>
      <c r="H32" s="8"/>
      <c r="I32" s="8"/>
      <c r="J32" s="8"/>
      <c r="K32" s="9"/>
      <c r="L32" s="10">
        <v>99.448897795591179</v>
      </c>
      <c r="M32" s="10">
        <v>99.612617598229107</v>
      </c>
      <c r="N32" s="10">
        <v>97.883597883597886</v>
      </c>
    </row>
    <row r="33" spans="1:14" ht="17.25" x14ac:dyDescent="0.25">
      <c r="A33" s="12" t="s">
        <v>25</v>
      </c>
      <c r="B33" s="13">
        <v>73851</v>
      </c>
      <c r="C33" s="13">
        <v>336067</v>
      </c>
      <c r="D33" s="13">
        <v>83642</v>
      </c>
      <c r="E33" s="13">
        <v>325710</v>
      </c>
      <c r="F33" s="13">
        <v>159048</v>
      </c>
      <c r="G33" s="13">
        <v>166662</v>
      </c>
      <c r="H33" s="14">
        <v>3.8940962674254562</v>
      </c>
      <c r="I33" s="14">
        <v>95.431472081218274</v>
      </c>
      <c r="J33" s="15">
        <v>-0.30041391492084052</v>
      </c>
      <c r="K33" s="16">
        <v>169.11214953271028</v>
      </c>
      <c r="L33" s="14">
        <v>72.400865797995934</v>
      </c>
      <c r="M33" s="14">
        <v>79.265887234928371</v>
      </c>
      <c r="N33" s="14">
        <v>65.918669845975387</v>
      </c>
    </row>
  </sheetData>
  <mergeCells count="17">
    <mergeCell ref="A5:N5"/>
    <mergeCell ref="A18:N18"/>
    <mergeCell ref="A1:N1"/>
    <mergeCell ref="A2:A4"/>
    <mergeCell ref="B2:C2"/>
    <mergeCell ref="D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ANU-1</vt:lpstr>
      <vt:lpstr>ANU-2</vt:lpstr>
      <vt:lpstr>ANU-3</vt:lpstr>
      <vt:lpstr>ANU-4</vt:lpstr>
      <vt:lpstr>ANU-5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somakawanpur@outlook.com</dc:creator>
  <cp:lastModifiedBy>somakawanpur@outlook.com</cp:lastModifiedBy>
  <dcterms:created xsi:type="dcterms:W3CDTF">2023-05-27T15:46:50Z</dcterms:created>
  <dcterms:modified xsi:type="dcterms:W3CDTF">2023-05-31T09:03:32Z</dcterms:modified>
</cp:coreProperties>
</file>