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1840" windowHeight="12645" activeTab="1"/>
  </bookViews>
  <sheets>
    <sheet name="Rev 1" sheetId="2" r:id="rId1"/>
    <sheet name="Rev 2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4" l="1"/>
  <c r="F20" i="4"/>
  <c r="C20" i="4"/>
  <c r="D20" i="4" s="1"/>
  <c r="B20" i="4"/>
  <c r="H19" i="4"/>
  <c r="G19" i="4"/>
  <c r="D19" i="4"/>
  <c r="H18" i="4"/>
  <c r="G18" i="4"/>
  <c r="D18" i="4"/>
  <c r="H17" i="4"/>
  <c r="G17" i="4"/>
  <c r="D17" i="4"/>
  <c r="H16" i="4"/>
  <c r="G16" i="4"/>
  <c r="D16" i="4"/>
  <c r="H15" i="4"/>
  <c r="G15" i="4"/>
  <c r="D15" i="4"/>
  <c r="H14" i="4"/>
  <c r="G14" i="4"/>
  <c r="D14" i="4"/>
  <c r="H13" i="4"/>
  <c r="G13" i="4"/>
  <c r="D13" i="4"/>
  <c r="H12" i="4"/>
  <c r="G12" i="4"/>
  <c r="D12" i="4"/>
  <c r="H11" i="4"/>
  <c r="G11" i="4"/>
  <c r="D11" i="4"/>
  <c r="H10" i="4"/>
  <c r="G10" i="4"/>
  <c r="D10" i="4"/>
  <c r="H9" i="4"/>
  <c r="G9" i="4"/>
  <c r="D9" i="4"/>
  <c r="H8" i="4"/>
  <c r="G8" i="4"/>
  <c r="D8" i="4"/>
  <c r="C19" i="2"/>
  <c r="G18" i="2"/>
  <c r="G17" i="2"/>
  <c r="G16" i="2"/>
  <c r="G15" i="2"/>
  <c r="G14" i="2"/>
  <c r="G13" i="2"/>
  <c r="G12" i="2"/>
  <c r="G11" i="2"/>
  <c r="G10" i="2"/>
  <c r="G9" i="2"/>
  <c r="G8" i="2"/>
  <c r="G7" i="2"/>
  <c r="H20" i="4" l="1"/>
</calcChain>
</file>

<file path=xl/sharedStrings.xml><?xml version="1.0" encoding="utf-8"?>
<sst xmlns="http://schemas.openxmlformats.org/spreadsheetml/2006/main" count="51" uniqueCount="33">
  <si>
    <t xml:space="preserve">रकम रु. करोडमा </t>
  </si>
  <si>
    <r>
      <t xml:space="preserve">महिना </t>
    </r>
    <r>
      <rPr>
        <b/>
        <sz val="11"/>
        <color theme="1"/>
        <rFont val="Symbol"/>
        <family val="1"/>
        <charset val="2"/>
      </rPr>
      <t>¯</t>
    </r>
  </si>
  <si>
    <t>मासिक लक्ष्य तथा असुली</t>
  </si>
  <si>
    <t>महिना सम्मको लक्ष्य तथा असुली</t>
  </si>
  <si>
    <t>लक्ष्य</t>
  </si>
  <si>
    <t>असूली</t>
  </si>
  <si>
    <t>%</t>
  </si>
  <si>
    <t>श्रावण</t>
  </si>
  <si>
    <t>भाद्र</t>
  </si>
  <si>
    <t>आश्विन</t>
  </si>
  <si>
    <t>कार्तिक</t>
  </si>
  <si>
    <t>मंसीर</t>
  </si>
  <si>
    <t>पौष</t>
  </si>
  <si>
    <t>माघ</t>
  </si>
  <si>
    <t>फाल्गुन</t>
  </si>
  <si>
    <t>चैत्र</t>
  </si>
  <si>
    <t>बैशाख</t>
  </si>
  <si>
    <t>जेठ</t>
  </si>
  <si>
    <t>आषाढ</t>
  </si>
  <si>
    <t>जम्मा</t>
  </si>
  <si>
    <t>श्रोतः भन्सार कार्यालयहरुबाट प्राप्त राजस्व मास्केवारी</t>
  </si>
  <si>
    <t>महिना</t>
  </si>
  <si>
    <t>२०८०/८१</t>
  </si>
  <si>
    <t>२०८१/८२</t>
  </si>
  <si>
    <t>गत आ.व. को तुलनामा वृद्धि/ह्रास %</t>
  </si>
  <si>
    <t xml:space="preserve"> लक्ष्य  </t>
  </si>
  <si>
    <t xml:space="preserve">असूली </t>
  </si>
  <si>
    <t xml:space="preserve">कार्तिक </t>
  </si>
  <si>
    <t>फाल्गुण</t>
  </si>
  <si>
    <t>जेष्ठ</t>
  </si>
  <si>
    <t>वार्षिक जम्मा</t>
  </si>
  <si>
    <t>आ.व. 2081/82 को मासिक राजस्व संकलनको लक्ष्य प्रगति विवरण :</t>
  </si>
  <si>
    <r>
      <t xml:space="preserve">राजस्व संकलनको मासिक/तुलनात्मक प्रगति आ.व. २०८०/८१ </t>
    </r>
    <r>
      <rPr>
        <b/>
        <sz val="14"/>
        <rFont val="Kalimati"/>
        <charset val="1"/>
      </rPr>
      <t>-</t>
    </r>
    <r>
      <rPr>
        <b/>
        <sz val="12"/>
        <rFont val="Kalimati"/>
        <charset val="1"/>
      </rPr>
      <t xml:space="preserve"> २०८१/८२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</si>
</sst>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Kalimati"/>
      <charset val="1"/>
    </font>
    <font>
      <b/>
      <sz val="12"/>
      <color rgb="FFFF0000"/>
      <name val="Kalimati"/>
      <charset val="1"/>
    </font>
    <font>
      <b/>
      <sz val="9"/>
      <color theme="1"/>
      <name val="Kalimati"/>
      <charset val="1"/>
    </font>
    <font>
      <b/>
      <sz val="11"/>
      <color theme="1"/>
      <name val="Kalimati"/>
      <charset val="1"/>
    </font>
    <font>
      <b/>
      <sz val="11"/>
      <color theme="1"/>
      <name val="Symbol"/>
      <family val="1"/>
      <charset val="2"/>
    </font>
    <font>
      <sz val="11"/>
      <color rgb="FF000000"/>
      <name val="Calibri"/>
      <family val="2"/>
      <scheme val="minor"/>
    </font>
    <font>
      <sz val="10"/>
      <color rgb="FF000000"/>
      <name val="Fontasy Himali"/>
      <family val="5"/>
    </font>
    <font>
      <sz val="10"/>
      <color theme="1"/>
      <name val="Fontasy Himali"/>
      <family val="5"/>
    </font>
    <font>
      <b/>
      <sz val="10"/>
      <color theme="1"/>
      <name val="Fontasy Himali"/>
      <family val="5"/>
    </font>
    <font>
      <sz val="10"/>
      <name val="Arial"/>
      <family val="2"/>
    </font>
    <font>
      <b/>
      <sz val="10"/>
      <name val="Kalimati"/>
      <charset val="1"/>
    </font>
    <font>
      <sz val="11"/>
      <color indexed="8"/>
      <name val="Calibri"/>
      <family val="2"/>
    </font>
    <font>
      <b/>
      <sz val="12"/>
      <color rgb="FFFF0000"/>
      <name val="Calibri"/>
      <family val="2"/>
    </font>
    <font>
      <sz val="10"/>
      <name val="Kalimati"/>
      <charset val="1"/>
    </font>
    <font>
      <b/>
      <sz val="9"/>
      <name val="Kalimati"/>
      <charset val="1"/>
    </font>
    <font>
      <b/>
      <sz val="11"/>
      <color theme="1"/>
      <name val="Arial"/>
      <family val="2"/>
    </font>
    <font>
      <sz val="10"/>
      <color theme="1"/>
      <name val="Kalimati"/>
      <charset val="1"/>
    </font>
    <font>
      <sz val="9"/>
      <color theme="1"/>
      <name val="Kalimati"/>
      <charset val="1"/>
    </font>
    <font>
      <b/>
      <sz val="12"/>
      <name val="Kalimati"/>
      <charset val="1"/>
    </font>
    <font>
      <b/>
      <sz val="14"/>
      <name val="Kalimati"/>
      <charset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5">
    <xf numFmtId="0" fontId="0" fillId="0" borderId="0"/>
    <xf numFmtId="0" fontId="7" fillId="0" borderId="0"/>
    <xf numFmtId="0" fontId="11" fillId="0" borderId="0"/>
    <xf numFmtId="0" fontId="1" fillId="0" borderId="0"/>
    <xf numFmtId="43" fontId="1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vertical="center" readingOrder="1"/>
    </xf>
    <xf numFmtId="0" fontId="4" fillId="0" borderId="0" xfId="0" applyFont="1" applyBorder="1" applyAlignment="1">
      <alignment horizontal="left" vertical="top" readingOrder="1"/>
    </xf>
    <xf numFmtId="0" fontId="5" fillId="2" borderId="2" xfId="0" applyFont="1" applyFill="1" applyBorder="1" applyAlignment="1">
      <alignment horizontal="center" vertical="top" readingOrder="1"/>
    </xf>
    <xf numFmtId="0" fontId="5" fillId="2" borderId="3" xfId="0" applyFont="1" applyFill="1" applyBorder="1" applyAlignment="1">
      <alignment horizontal="center" vertical="top" readingOrder="1"/>
    </xf>
    <xf numFmtId="0" fontId="0" fillId="2" borderId="4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readingOrder="1"/>
    </xf>
    <xf numFmtId="1" fontId="8" fillId="0" borderId="7" xfId="1" applyNumberFormat="1" applyFont="1" applyBorder="1" applyAlignment="1">
      <alignment vertical="center"/>
    </xf>
    <xf numFmtId="1" fontId="8" fillId="3" borderId="8" xfId="1" applyNumberFormat="1" applyFont="1" applyFill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1" fontId="9" fillId="0" borderId="7" xfId="0" applyNumberFormat="1" applyFont="1" applyBorder="1" applyAlignment="1">
      <alignment vertical="center"/>
    </xf>
    <xf numFmtId="1" fontId="9" fillId="3" borderId="8" xfId="0" applyNumberFormat="1" applyFont="1" applyFill="1" applyBorder="1" applyAlignment="1">
      <alignment vertical="center"/>
    </xf>
    <xf numFmtId="1" fontId="8" fillId="0" borderId="10" xfId="1" applyNumberFormat="1" applyFont="1" applyBorder="1" applyAlignment="1">
      <alignment vertical="center"/>
    </xf>
    <xf numFmtId="1" fontId="8" fillId="3" borderId="11" xfId="1" applyNumberFormat="1" applyFont="1" applyFill="1" applyBorder="1" applyAlignment="1">
      <alignment vertical="center"/>
    </xf>
    <xf numFmtId="164" fontId="9" fillId="0" borderId="12" xfId="0" applyNumberFormat="1" applyFont="1" applyBorder="1" applyAlignment="1">
      <alignment vertical="center"/>
    </xf>
    <xf numFmtId="1" fontId="9" fillId="0" borderId="10" xfId="0" applyNumberFormat="1" applyFont="1" applyBorder="1" applyAlignment="1">
      <alignment vertical="center"/>
    </xf>
    <xf numFmtId="1" fontId="9" fillId="3" borderId="11" xfId="0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left" vertical="top" readingOrder="1"/>
    </xf>
    <xf numFmtId="1" fontId="9" fillId="0" borderId="14" xfId="0" applyNumberFormat="1" applyFont="1" applyBorder="1" applyAlignment="1">
      <alignment vertical="center"/>
    </xf>
    <xf numFmtId="1" fontId="9" fillId="3" borderId="15" xfId="0" applyNumberFormat="1" applyFont="1" applyFill="1" applyBorder="1" applyAlignment="1">
      <alignment vertical="center"/>
    </xf>
    <xf numFmtId="164" fontId="9" fillId="0" borderId="16" xfId="0" applyNumberFormat="1" applyFont="1" applyBorder="1" applyAlignment="1">
      <alignment vertical="center"/>
    </xf>
    <xf numFmtId="1" fontId="10" fillId="3" borderId="14" xfId="0" applyNumberFormat="1" applyFont="1" applyFill="1" applyBorder="1" applyAlignment="1">
      <alignment vertical="center"/>
    </xf>
    <xf numFmtId="1" fontId="10" fillId="3" borderId="11" xfId="0" applyNumberFormat="1" applyFont="1" applyFill="1" applyBorder="1" applyAlignment="1">
      <alignment vertical="center"/>
    </xf>
    <xf numFmtId="164" fontId="10" fillId="3" borderId="12" xfId="0" applyNumberFormat="1" applyFont="1" applyFill="1" applyBorder="1" applyAlignment="1">
      <alignment vertical="center"/>
    </xf>
    <xf numFmtId="1" fontId="0" fillId="0" borderId="0" xfId="0" applyNumberFormat="1"/>
    <xf numFmtId="0" fontId="12" fillId="2" borderId="2" xfId="2" applyFont="1" applyFill="1" applyBorder="1" applyAlignment="1">
      <alignment horizontal="center" vertical="center" wrapText="1"/>
    </xf>
    <xf numFmtId="1" fontId="10" fillId="0" borderId="2" xfId="0" applyNumberFormat="1" applyFont="1" applyBorder="1" applyAlignment="1">
      <alignment vertical="center"/>
    </xf>
    <xf numFmtId="1" fontId="10" fillId="3" borderId="3" xfId="0" applyNumberFormat="1" applyFont="1" applyFill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" fillId="0" borderId="0" xfId="3"/>
    <xf numFmtId="0" fontId="13" fillId="0" borderId="0" xfId="3" applyNumberFormat="1" applyFont="1" applyFill="1" applyBorder="1" applyAlignment="1" applyProtection="1"/>
    <xf numFmtId="0" fontId="14" fillId="0" borderId="0" xfId="3" applyNumberFormat="1" applyFont="1" applyFill="1" applyBorder="1" applyAlignment="1" applyProtection="1"/>
    <xf numFmtId="0" fontId="15" fillId="5" borderId="0" xfId="2" applyFont="1" applyFill="1" applyBorder="1" applyAlignment="1">
      <alignment vertical="center" wrapText="1"/>
    </xf>
    <xf numFmtId="0" fontId="12" fillId="2" borderId="24" xfId="2" applyFont="1" applyFill="1" applyBorder="1" applyAlignment="1">
      <alignment horizontal="center" vertical="center" wrapText="1"/>
    </xf>
    <xf numFmtId="0" fontId="17" fillId="2" borderId="25" xfId="3" applyFont="1" applyFill="1" applyBorder="1" applyAlignment="1">
      <alignment horizontal="center"/>
    </xf>
    <xf numFmtId="0" fontId="12" fillId="2" borderId="26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7" fillId="2" borderId="28" xfId="3" applyFont="1" applyFill="1" applyBorder="1" applyAlignment="1">
      <alignment horizontal="center"/>
    </xf>
    <xf numFmtId="0" fontId="18" fillId="5" borderId="7" xfId="2" applyFont="1" applyFill="1" applyBorder="1" applyAlignment="1">
      <alignment horizontal="center" vertical="center" wrapText="1"/>
    </xf>
    <xf numFmtId="1" fontId="19" fillId="3" borderId="8" xfId="3" applyNumberFormat="1" applyFont="1" applyFill="1" applyBorder="1"/>
    <xf numFmtId="164" fontId="19" fillId="3" borderId="8" xfId="3" applyNumberFormat="1" applyFont="1" applyFill="1" applyBorder="1"/>
    <xf numFmtId="1" fontId="9" fillId="0" borderId="7" xfId="1" applyNumberFormat="1" applyFont="1" applyBorder="1" applyAlignment="1">
      <alignment vertical="center"/>
    </xf>
    <xf numFmtId="1" fontId="9" fillId="3" borderId="8" xfId="1" applyNumberFormat="1" applyFont="1" applyFill="1" applyBorder="1" applyAlignment="1">
      <alignment vertical="center"/>
    </xf>
    <xf numFmtId="164" fontId="19" fillId="3" borderId="9" xfId="3" applyNumberFormat="1" applyFont="1" applyFill="1" applyBorder="1"/>
    <xf numFmtId="164" fontId="9" fillId="0" borderId="7" xfId="1" applyNumberFormat="1" applyFont="1" applyBorder="1" applyAlignment="1">
      <alignment vertical="center"/>
    </xf>
    <xf numFmtId="1" fontId="19" fillId="3" borderId="11" xfId="3" applyNumberFormat="1" applyFont="1" applyFill="1" applyBorder="1"/>
    <xf numFmtId="164" fontId="19" fillId="3" borderId="11" xfId="3" applyNumberFormat="1" applyFont="1" applyFill="1" applyBorder="1"/>
    <xf numFmtId="1" fontId="9" fillId="0" borderId="10" xfId="1" applyNumberFormat="1" applyFont="1" applyBorder="1" applyAlignment="1">
      <alignment vertical="center"/>
    </xf>
    <xf numFmtId="1" fontId="9" fillId="3" borderId="11" xfId="1" applyNumberFormat="1" applyFont="1" applyFill="1" applyBorder="1" applyAlignment="1">
      <alignment vertical="center"/>
    </xf>
    <xf numFmtId="164" fontId="19" fillId="3" borderId="12" xfId="3" applyNumberFormat="1" applyFont="1" applyFill="1" applyBorder="1"/>
    <xf numFmtId="0" fontId="19" fillId="3" borderId="11" xfId="3" applyFont="1" applyFill="1" applyBorder="1"/>
    <xf numFmtId="1" fontId="19" fillId="3" borderId="15" xfId="3" applyNumberFormat="1" applyFont="1" applyFill="1" applyBorder="1"/>
    <xf numFmtId="0" fontId="19" fillId="3" borderId="15" xfId="3" applyFont="1" applyFill="1" applyBorder="1"/>
    <xf numFmtId="164" fontId="19" fillId="3" borderId="15" xfId="3" applyNumberFormat="1" applyFont="1" applyFill="1" applyBorder="1"/>
    <xf numFmtId="1" fontId="9" fillId="0" borderId="23" xfId="0" applyNumberFormat="1" applyFont="1" applyBorder="1" applyAlignment="1">
      <alignment vertical="center"/>
    </xf>
    <xf numFmtId="1" fontId="9" fillId="3" borderId="24" xfId="0" applyNumberFormat="1" applyFont="1" applyFill="1" applyBorder="1" applyAlignment="1">
      <alignment vertical="center"/>
    </xf>
    <xf numFmtId="164" fontId="19" fillId="3" borderId="25" xfId="3" applyNumberFormat="1" applyFont="1" applyFill="1" applyBorder="1"/>
    <xf numFmtId="164" fontId="9" fillId="0" borderId="29" xfId="1" applyNumberFormat="1" applyFont="1" applyBorder="1" applyAlignment="1">
      <alignment vertical="center"/>
    </xf>
    <xf numFmtId="1" fontId="4" fillId="2" borderId="3" xfId="3" applyNumberFormat="1" applyFont="1" applyFill="1" applyBorder="1"/>
    <xf numFmtId="164" fontId="4" fillId="2" borderId="3" xfId="3" applyNumberFormat="1" applyFont="1" applyFill="1" applyBorder="1"/>
    <xf numFmtId="1" fontId="10" fillId="2" borderId="2" xfId="0" applyNumberFormat="1" applyFont="1" applyFill="1" applyBorder="1" applyAlignment="1">
      <alignment vertical="center"/>
    </xf>
    <xf numFmtId="1" fontId="10" fillId="2" borderId="3" xfId="0" applyNumberFormat="1" applyFont="1" applyFill="1" applyBorder="1" applyAlignment="1">
      <alignment vertical="center"/>
    </xf>
    <xf numFmtId="164" fontId="9" fillId="2" borderId="27" xfId="1" applyNumberFormat="1" applyFont="1" applyFill="1" applyBorder="1" applyAlignment="1">
      <alignment vertical="center"/>
    </xf>
    <xf numFmtId="0" fontId="12" fillId="5" borderId="0" xfId="2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top" readingOrder="1"/>
    </xf>
    <xf numFmtId="0" fontId="2" fillId="3" borderId="0" xfId="0" applyFont="1" applyFill="1" applyAlignment="1">
      <alignment horizontal="left" vertical="center" readingOrder="1"/>
    </xf>
    <xf numFmtId="0" fontId="4" fillId="0" borderId="0" xfId="0" applyFont="1" applyBorder="1" applyAlignment="1">
      <alignment horizontal="right" vertical="top" readingOrder="1"/>
    </xf>
    <xf numFmtId="0" fontId="5" fillId="2" borderId="1" xfId="0" applyFont="1" applyFill="1" applyBorder="1" applyAlignment="1">
      <alignment horizontal="center" vertical="center" readingOrder="1"/>
    </xf>
    <xf numFmtId="0" fontId="5" fillId="2" borderId="5" xfId="0" applyFont="1" applyFill="1" applyBorder="1" applyAlignment="1">
      <alignment horizontal="center" vertical="center" readingOrder="1"/>
    </xf>
    <xf numFmtId="0" fontId="5" fillId="2" borderId="2" xfId="0" applyFont="1" applyFill="1" applyBorder="1" applyAlignment="1">
      <alignment horizontal="center" vertical="top" readingOrder="1"/>
    </xf>
    <xf numFmtId="0" fontId="5" fillId="2" borderId="3" xfId="0" applyFont="1" applyFill="1" applyBorder="1" applyAlignment="1">
      <alignment horizontal="center" vertical="top" readingOrder="1"/>
    </xf>
    <xf numFmtId="0" fontId="5" fillId="2" borderId="4" xfId="0" applyFont="1" applyFill="1" applyBorder="1" applyAlignment="1">
      <alignment horizontal="center" vertical="top" readingOrder="1"/>
    </xf>
    <xf numFmtId="0" fontId="20" fillId="5" borderId="0" xfId="2" applyFont="1" applyFill="1" applyBorder="1" applyAlignment="1">
      <alignment horizontal="left" vertical="center" wrapText="1"/>
    </xf>
    <xf numFmtId="0" fontId="12" fillId="2" borderId="17" xfId="2" applyFont="1" applyFill="1" applyBorder="1" applyAlignment="1">
      <alignment horizontal="center" vertical="center" wrapText="1"/>
    </xf>
    <xf numFmtId="0" fontId="12" fillId="2" borderId="23" xfId="2" applyFont="1" applyFill="1" applyBorder="1" applyAlignment="1">
      <alignment horizontal="center" vertical="center" wrapText="1"/>
    </xf>
    <xf numFmtId="0" fontId="12" fillId="2" borderId="18" xfId="2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  <xf numFmtId="0" fontId="12" fillId="2" borderId="21" xfId="2" applyFont="1" applyFill="1" applyBorder="1" applyAlignment="1">
      <alignment horizontal="center" vertical="center" wrapText="1"/>
    </xf>
    <xf numFmtId="0" fontId="12" fillId="2" borderId="22" xfId="2" applyFont="1" applyFill="1" applyBorder="1" applyAlignment="1">
      <alignment horizontal="center" vertical="center" wrapText="1"/>
    </xf>
    <xf numFmtId="165" fontId="16" fillId="2" borderId="20" xfId="4" applyNumberFormat="1" applyFont="1" applyFill="1" applyBorder="1" applyAlignment="1">
      <alignment horizontal="center" vertical="center" wrapText="1"/>
    </xf>
    <xf numFmtId="165" fontId="16" fillId="2" borderId="28" xfId="4" applyNumberFormat="1" applyFont="1" applyFill="1" applyBorder="1" applyAlignment="1">
      <alignment horizontal="center" vertical="center" wrapText="1"/>
    </xf>
  </cellXfs>
  <cellStyles count="5">
    <cellStyle name="Comma 5" xfId="4"/>
    <cellStyle name="Normal" xfId="0" builtinId="0"/>
    <cellStyle name="Normal 146" xfId="3"/>
    <cellStyle name="Normal 2 2 10 10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F18" sqref="F18"/>
    </sheetView>
  </sheetViews>
  <sheetFormatPr defaultRowHeight="15"/>
  <cols>
    <col min="1" max="1" width="11.140625" customWidth="1"/>
    <col min="2" max="3" width="10" customWidth="1"/>
    <col min="4" max="4" width="6.140625" customWidth="1"/>
    <col min="5" max="6" width="10.85546875" customWidth="1"/>
    <col min="7" max="7" width="8.85546875" customWidth="1"/>
    <col min="10" max="10" width="9.5703125" customWidth="1"/>
  </cols>
  <sheetData>
    <row r="1" spans="1:8" ht="10.5" customHeight="1"/>
    <row r="2" spans="1:8" ht="24">
      <c r="A2" s="66" t="s">
        <v>31</v>
      </c>
      <c r="B2" s="66"/>
      <c r="C2" s="66"/>
      <c r="D2" s="66"/>
      <c r="E2" s="66"/>
      <c r="F2" s="66"/>
      <c r="G2" s="66"/>
      <c r="H2" s="1"/>
    </row>
    <row r="3" spans="1:8" ht="18">
      <c r="F3" s="67" t="s">
        <v>0</v>
      </c>
      <c r="G3" s="67"/>
    </row>
    <row r="4" spans="1:8" ht="5.0999999999999996" customHeight="1" thickBot="1">
      <c r="H4" s="2"/>
    </row>
    <row r="5" spans="1:8" ht="24" thickBot="1">
      <c r="A5" s="68" t="s">
        <v>1</v>
      </c>
      <c r="B5" s="70" t="s">
        <v>2</v>
      </c>
      <c r="C5" s="71"/>
      <c r="D5" s="72"/>
      <c r="E5" s="70" t="s">
        <v>3</v>
      </c>
      <c r="F5" s="71"/>
      <c r="G5" s="72"/>
    </row>
    <row r="6" spans="1:8" ht="24" thickBot="1">
      <c r="A6" s="69"/>
      <c r="B6" s="3" t="s">
        <v>4</v>
      </c>
      <c r="C6" s="4" t="s">
        <v>5</v>
      </c>
      <c r="D6" s="5" t="s">
        <v>6</v>
      </c>
      <c r="E6" s="3" t="s">
        <v>4</v>
      </c>
      <c r="F6" s="4" t="s">
        <v>5</v>
      </c>
      <c r="G6" s="5" t="s">
        <v>6</v>
      </c>
    </row>
    <row r="7" spans="1:8" ht="23.25">
      <c r="A7" s="6" t="s">
        <v>7</v>
      </c>
      <c r="B7" s="7">
        <v>4536</v>
      </c>
      <c r="C7" s="8">
        <v>3468.9694415886997</v>
      </c>
      <c r="D7" s="9">
        <v>76.477072310405646</v>
      </c>
      <c r="E7" s="10">
        <v>4536</v>
      </c>
      <c r="F7" s="11">
        <v>3468.9694415886997</v>
      </c>
      <c r="G7" s="9">
        <f>F7/E7*100</f>
        <v>76.476398624089498</v>
      </c>
    </row>
    <row r="8" spans="1:8" ht="23.25">
      <c r="A8" s="6" t="s">
        <v>8</v>
      </c>
      <c r="B8" s="12">
        <v>5038</v>
      </c>
      <c r="C8" s="13">
        <v>3958.4825845380001</v>
      </c>
      <c r="D8" s="14">
        <v>78.562921794362836</v>
      </c>
      <c r="E8" s="15">
        <v>9574</v>
      </c>
      <c r="F8" s="16">
        <v>7427.4520261266998</v>
      </c>
      <c r="G8" s="14">
        <f>F8/E8*100</f>
        <v>77.579402821461258</v>
      </c>
    </row>
    <row r="9" spans="1:8" ht="23.25">
      <c r="A9" s="6" t="s">
        <v>9</v>
      </c>
      <c r="B9" s="12">
        <v>4647</v>
      </c>
      <c r="C9" s="13">
        <v>3881.0706597059993</v>
      </c>
      <c r="D9" s="14">
        <v>83.516247041101792</v>
      </c>
      <c r="E9" s="15">
        <v>14221</v>
      </c>
      <c r="F9" s="16">
        <v>11308.522685832699</v>
      </c>
      <c r="G9" s="14">
        <f>F9/E9*100</f>
        <v>79.519883874781655</v>
      </c>
    </row>
    <row r="10" spans="1:8" ht="23.25">
      <c r="A10" s="6" t="s">
        <v>10</v>
      </c>
      <c r="B10" s="12">
        <v>4635</v>
      </c>
      <c r="C10" s="13">
        <v>3388.1753173510001</v>
      </c>
      <c r="D10" s="14">
        <v>73.096008629989214</v>
      </c>
      <c r="E10" s="15">
        <v>18856</v>
      </c>
      <c r="F10" s="16">
        <v>14696.698003183699</v>
      </c>
      <c r="G10" s="14">
        <f t="shared" ref="G10:G18" si="0">F10/E10*100</f>
        <v>77.941758608314061</v>
      </c>
    </row>
    <row r="11" spans="1:8" ht="23.25">
      <c r="A11" s="6" t="s">
        <v>11</v>
      </c>
      <c r="B11" s="12">
        <v>4549</v>
      </c>
      <c r="C11" s="13">
        <v>3932.8305347539999</v>
      </c>
      <c r="D11" s="14">
        <v>86.458562321389323</v>
      </c>
      <c r="E11" s="15">
        <v>23405</v>
      </c>
      <c r="F11" s="16">
        <v>18629.528537937698</v>
      </c>
      <c r="G11" s="14">
        <f t="shared" si="0"/>
        <v>79.596362050577653</v>
      </c>
    </row>
    <row r="12" spans="1:8" ht="23.25">
      <c r="A12" s="6" t="s">
        <v>12</v>
      </c>
      <c r="B12" s="12">
        <v>4634</v>
      </c>
      <c r="C12" s="13">
        <v>4025.0903925898365</v>
      </c>
      <c r="D12" s="14">
        <v>86.858006042296083</v>
      </c>
      <c r="E12" s="15">
        <v>28039</v>
      </c>
      <c r="F12" s="16">
        <v>22654.618930527533</v>
      </c>
      <c r="G12" s="14">
        <f t="shared" si="0"/>
        <v>80.796814902555496</v>
      </c>
    </row>
    <row r="13" spans="1:8" ht="23.25">
      <c r="A13" s="6" t="s">
        <v>13</v>
      </c>
      <c r="B13" s="12">
        <v>4523</v>
      </c>
      <c r="C13" s="13">
        <v>3938.3902707999996</v>
      </c>
      <c r="D13" s="14">
        <v>87.066106566438208</v>
      </c>
      <c r="E13" s="15">
        <v>32562</v>
      </c>
      <c r="F13" s="16">
        <v>26593.009201327532</v>
      </c>
      <c r="G13" s="14">
        <f t="shared" si="0"/>
        <v>81.66884466963802</v>
      </c>
    </row>
    <row r="14" spans="1:8" ht="23.25">
      <c r="A14" s="6" t="s">
        <v>14</v>
      </c>
      <c r="B14" s="12">
        <v>4926</v>
      </c>
      <c r="C14" s="13">
        <v>3899.318687298</v>
      </c>
      <c r="D14" s="14">
        <v>79.151441331709293</v>
      </c>
      <c r="E14" s="15">
        <v>37488</v>
      </c>
      <c r="F14" s="16">
        <v>30492.327888625532</v>
      </c>
      <c r="G14" s="14">
        <f t="shared" si="0"/>
        <v>81.33890281857002</v>
      </c>
    </row>
    <row r="15" spans="1:8" ht="23.25">
      <c r="A15" s="6" t="s">
        <v>15</v>
      </c>
      <c r="B15" s="12">
        <v>5148</v>
      </c>
      <c r="C15" s="13">
        <v>4191.0360571239999</v>
      </c>
      <c r="D15" s="14">
        <v>81.410256410256409</v>
      </c>
      <c r="E15" s="15">
        <v>42636</v>
      </c>
      <c r="F15" s="16">
        <v>34683.36394574953</v>
      </c>
      <c r="G15" s="14">
        <f t="shared" si="0"/>
        <v>81.347602837389829</v>
      </c>
    </row>
    <row r="16" spans="1:8" ht="23.25">
      <c r="A16" s="6" t="s">
        <v>16</v>
      </c>
      <c r="B16" s="12">
        <v>5002</v>
      </c>
      <c r="C16" s="13">
        <v>4391.8000503809999</v>
      </c>
      <c r="D16" s="14">
        <v>87.804878048780495</v>
      </c>
      <c r="E16" s="15">
        <v>47638</v>
      </c>
      <c r="F16" s="16">
        <v>39075.163996130534</v>
      </c>
      <c r="G16" s="14">
        <f t="shared" si="0"/>
        <v>82.025198362925678</v>
      </c>
    </row>
    <row r="17" spans="1:10" ht="23.25">
      <c r="A17" s="6" t="s">
        <v>17</v>
      </c>
      <c r="B17" s="15">
        <v>5497</v>
      </c>
      <c r="C17" s="16">
        <v>4962.2774456144989</v>
      </c>
      <c r="D17" s="14">
        <v>90.3</v>
      </c>
      <c r="E17" s="15">
        <v>53135</v>
      </c>
      <c r="F17" s="16">
        <v>44037.441441745032</v>
      </c>
      <c r="G17" s="14">
        <f t="shared" si="0"/>
        <v>82.878406778479402</v>
      </c>
    </row>
    <row r="18" spans="1:10" ht="24" thickBot="1">
      <c r="A18" s="17" t="s">
        <v>18</v>
      </c>
      <c r="B18" s="18">
        <v>5132</v>
      </c>
      <c r="C18" s="19">
        <v>4369.657117537</v>
      </c>
      <c r="D18" s="20">
        <v>85.145306265335151</v>
      </c>
      <c r="E18" s="21">
        <v>58267</v>
      </c>
      <c r="F18" s="22">
        <v>48407.098559282029</v>
      </c>
      <c r="G18" s="23">
        <f t="shared" si="0"/>
        <v>83.078069163131843</v>
      </c>
      <c r="I18" s="24"/>
      <c r="J18" s="24"/>
    </row>
    <row r="19" spans="1:10" ht="20.25" thickBot="1">
      <c r="A19" s="25" t="s">
        <v>19</v>
      </c>
      <c r="B19" s="26">
        <v>58267</v>
      </c>
      <c r="C19" s="27">
        <f>SUM(C7:C18)</f>
        <v>48407.098559282029</v>
      </c>
      <c r="D19" s="28">
        <v>83.1</v>
      </c>
      <c r="E19" s="29"/>
      <c r="F19" s="29"/>
      <c r="G19" s="29"/>
    </row>
    <row r="20" spans="1:10" ht="10.5" customHeight="1"/>
    <row r="21" spans="1:10" ht="18">
      <c r="C21" s="65" t="s">
        <v>20</v>
      </c>
      <c r="D21" s="65"/>
      <c r="E21" s="65"/>
      <c r="F21" s="65"/>
      <c r="G21" s="65"/>
    </row>
    <row r="27" spans="1:10" ht="28.5" customHeight="1"/>
  </sheetData>
  <mergeCells count="6">
    <mergeCell ref="C21:G21"/>
    <mergeCell ref="A2:G2"/>
    <mergeCell ref="F3:G3"/>
    <mergeCell ref="A5:A6"/>
    <mergeCell ref="B5:D5"/>
    <mergeCell ref="E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workbookViewId="0">
      <selection activeCell="P8" sqref="P8"/>
    </sheetView>
  </sheetViews>
  <sheetFormatPr defaultColWidth="9" defaultRowHeight="15"/>
  <cols>
    <col min="1" max="1" width="12.42578125" style="30" customWidth="1"/>
    <col min="2" max="2" width="12.5703125" style="30" customWidth="1"/>
    <col min="3" max="3" width="8.140625" style="30" customWidth="1"/>
    <col min="4" max="4" width="7.42578125" style="30" customWidth="1"/>
    <col min="5" max="5" width="8.7109375" style="30" customWidth="1"/>
    <col min="6" max="6" width="8.42578125" style="30" customWidth="1"/>
    <col min="7" max="7" width="7.28515625" style="30" customWidth="1"/>
    <col min="8" max="8" width="36" style="30" bestFit="1" customWidth="1"/>
    <col min="9" max="9" width="4" style="30" customWidth="1"/>
    <col min="10" max="16384" width="9" style="30"/>
  </cols>
  <sheetData>
    <row r="2" spans="1:9" ht="20.45" customHeight="1">
      <c r="A2" s="73" t="s">
        <v>32</v>
      </c>
      <c r="B2" s="73"/>
      <c r="C2" s="73"/>
      <c r="D2" s="73"/>
      <c r="E2" s="73"/>
      <c r="F2" s="73"/>
      <c r="G2" s="73"/>
      <c r="H2" s="73"/>
    </row>
    <row r="3" spans="1:9" ht="6" customHeight="1">
      <c r="F3" s="31"/>
    </row>
    <row r="4" spans="1:9" ht="14.45" customHeight="1">
      <c r="F4" s="32"/>
      <c r="G4" s="32"/>
      <c r="H4" s="64" t="s">
        <v>0</v>
      </c>
      <c r="I4" s="33"/>
    </row>
    <row r="5" spans="1:9" ht="6.6" customHeight="1" thickBot="1"/>
    <row r="6" spans="1:9" ht="20.25" thickBot="1">
      <c r="A6" s="74" t="s">
        <v>21</v>
      </c>
      <c r="B6" s="76" t="s">
        <v>22</v>
      </c>
      <c r="C6" s="77"/>
      <c r="D6" s="78"/>
      <c r="E6" s="74" t="s">
        <v>23</v>
      </c>
      <c r="F6" s="79"/>
      <c r="G6" s="80"/>
      <c r="H6" s="81" t="s">
        <v>24</v>
      </c>
    </row>
    <row r="7" spans="1:9" ht="17.45" customHeight="1" thickBot="1">
      <c r="A7" s="75"/>
      <c r="B7" s="34" t="s">
        <v>25</v>
      </c>
      <c r="C7" s="34" t="s">
        <v>26</v>
      </c>
      <c r="D7" s="35" t="s">
        <v>6</v>
      </c>
      <c r="E7" s="36" t="s">
        <v>25</v>
      </c>
      <c r="F7" s="37" t="s">
        <v>26</v>
      </c>
      <c r="G7" s="38" t="s">
        <v>6</v>
      </c>
      <c r="H7" s="82"/>
    </row>
    <row r="8" spans="1:9" ht="19.5">
      <c r="A8" s="39" t="s">
        <v>7</v>
      </c>
      <c r="B8" s="40">
        <v>3971.16746649781</v>
      </c>
      <c r="C8" s="40">
        <v>3254.856003028</v>
      </c>
      <c r="D8" s="41">
        <f>C8/B8*100</f>
        <v>81.96219450544784</v>
      </c>
      <c r="E8" s="42">
        <v>4536</v>
      </c>
      <c r="F8" s="43">
        <v>3468.9694415886997</v>
      </c>
      <c r="G8" s="44">
        <f>F8/E8*100</f>
        <v>76.476398624089498</v>
      </c>
      <c r="H8" s="45">
        <f>(F8-C8)/C8*100</f>
        <v>6.5782768381000416</v>
      </c>
    </row>
    <row r="9" spans="1:9" ht="19.5">
      <c r="A9" s="39" t="s">
        <v>8</v>
      </c>
      <c r="B9" s="46">
        <v>4938.9621998578295</v>
      </c>
      <c r="C9" s="46">
        <v>3508.0490406137601</v>
      </c>
      <c r="D9" s="47">
        <f t="shared" ref="D9:D20" si="0">C9/B9*100</f>
        <v>71.028060119892018</v>
      </c>
      <c r="E9" s="48">
        <v>5038</v>
      </c>
      <c r="F9" s="49">
        <v>3958.4825845380001</v>
      </c>
      <c r="G9" s="50">
        <f>F9/E9*100</f>
        <v>78.572500685549812</v>
      </c>
      <c r="H9" s="45">
        <f t="shared" ref="H9:H20" si="1">(F9-C9)/C9*100</f>
        <v>12.840001342895512</v>
      </c>
    </row>
    <row r="10" spans="1:9" ht="19.5">
      <c r="A10" s="39" t="s">
        <v>9</v>
      </c>
      <c r="B10" s="46">
        <v>5597.6993443128404</v>
      </c>
      <c r="C10" s="46">
        <v>4064.0618682877798</v>
      </c>
      <c r="D10" s="47">
        <f t="shared" si="0"/>
        <v>72.602360689785741</v>
      </c>
      <c r="E10" s="48">
        <v>4647</v>
      </c>
      <c r="F10" s="49">
        <v>3881.0706597059993</v>
      </c>
      <c r="G10" s="50">
        <f t="shared" ref="G10:G16" si="2">F10/E10*100</f>
        <v>83.517767585668153</v>
      </c>
      <c r="H10" s="45">
        <f t="shared" si="1"/>
        <v>-4.5026678852917188</v>
      </c>
    </row>
    <row r="11" spans="1:9" ht="19.5">
      <c r="A11" s="39" t="s">
        <v>27</v>
      </c>
      <c r="B11" s="46">
        <v>5224.0207298424803</v>
      </c>
      <c r="C11" s="46">
        <v>2802.2342057885598</v>
      </c>
      <c r="D11" s="47">
        <f t="shared" si="0"/>
        <v>53.641330130653131</v>
      </c>
      <c r="E11" s="48">
        <v>4635</v>
      </c>
      <c r="F11" s="49">
        <v>3388.1753173510001</v>
      </c>
      <c r="G11" s="50">
        <f t="shared" si="2"/>
        <v>73.099791097108962</v>
      </c>
      <c r="H11" s="45">
        <f t="shared" si="1"/>
        <v>20.909783713012455</v>
      </c>
    </row>
    <row r="12" spans="1:9" ht="19.5">
      <c r="A12" s="39" t="s">
        <v>11</v>
      </c>
      <c r="B12" s="46">
        <v>5440.1063849032898</v>
      </c>
      <c r="C12" s="46">
        <v>3478.0050949950401</v>
      </c>
      <c r="D12" s="47">
        <f t="shared" si="0"/>
        <v>63.932666917080326</v>
      </c>
      <c r="E12" s="48">
        <v>4549</v>
      </c>
      <c r="F12" s="49">
        <v>3932.8305347539999</v>
      </c>
      <c r="G12" s="50">
        <f t="shared" si="2"/>
        <v>86.454836991734439</v>
      </c>
      <c r="H12" s="45">
        <f t="shared" si="1"/>
        <v>13.077193026929953</v>
      </c>
    </row>
    <row r="13" spans="1:9" ht="19.5">
      <c r="A13" s="39" t="s">
        <v>12</v>
      </c>
      <c r="B13" s="46">
        <v>5444.6508621805497</v>
      </c>
      <c r="C13" s="46">
        <v>3308.8708072192799</v>
      </c>
      <c r="D13" s="47">
        <f t="shared" si="0"/>
        <v>60.772873981750543</v>
      </c>
      <c r="E13" s="48">
        <v>4634</v>
      </c>
      <c r="F13" s="49">
        <v>4025.0903925898365</v>
      </c>
      <c r="G13" s="50">
        <f t="shared" si="2"/>
        <v>86.859956680833761</v>
      </c>
      <c r="H13" s="45">
        <f t="shared" si="1"/>
        <v>21.645438190210143</v>
      </c>
    </row>
    <row r="14" spans="1:9" ht="19.5">
      <c r="A14" s="39" t="s">
        <v>13</v>
      </c>
      <c r="B14" s="46">
        <v>5099.4527008067998</v>
      </c>
      <c r="C14" s="46">
        <v>3330.8739562596502</v>
      </c>
      <c r="D14" s="47">
        <f t="shared" si="0"/>
        <v>65.31826358018111</v>
      </c>
      <c r="E14" s="48">
        <v>4523</v>
      </c>
      <c r="F14" s="49">
        <v>3938.3902707999996</v>
      </c>
      <c r="G14" s="50">
        <f t="shared" si="2"/>
        <v>87.074735149237227</v>
      </c>
      <c r="H14" s="45">
        <f t="shared" si="1"/>
        <v>18.238946370175764</v>
      </c>
    </row>
    <row r="15" spans="1:9" ht="19.5">
      <c r="A15" s="39" t="s">
        <v>28</v>
      </c>
      <c r="B15" s="46">
        <v>5491.35164710964</v>
      </c>
      <c r="C15" s="46">
        <v>3406.0914614361</v>
      </c>
      <c r="D15" s="47">
        <f t="shared" si="0"/>
        <v>62.026467804677708</v>
      </c>
      <c r="E15" s="48">
        <v>4926</v>
      </c>
      <c r="F15" s="49">
        <v>3899.318687298</v>
      </c>
      <c r="G15" s="50">
        <f t="shared" si="2"/>
        <v>79.157910826187575</v>
      </c>
      <c r="H15" s="45">
        <f t="shared" si="1"/>
        <v>14.480739329704967</v>
      </c>
    </row>
    <row r="16" spans="1:9" ht="19.5">
      <c r="A16" s="39" t="s">
        <v>15</v>
      </c>
      <c r="B16" s="46">
        <v>5237.8748260052098</v>
      </c>
      <c r="C16" s="46">
        <v>3667.1549772297199</v>
      </c>
      <c r="D16" s="47">
        <f t="shared" si="0"/>
        <v>70.012268315823107</v>
      </c>
      <c r="E16" s="48">
        <v>5148</v>
      </c>
      <c r="F16" s="49">
        <v>4191.0360571239999</v>
      </c>
      <c r="G16" s="50">
        <f t="shared" si="2"/>
        <v>81.410956820590513</v>
      </c>
      <c r="H16" s="45">
        <f t="shared" si="1"/>
        <v>14.285763300083806</v>
      </c>
    </row>
    <row r="17" spans="1:9" ht="19.5">
      <c r="A17" s="39" t="s">
        <v>16</v>
      </c>
      <c r="B17" s="46">
        <v>5307.4227172090004</v>
      </c>
      <c r="C17" s="51">
        <v>3602</v>
      </c>
      <c r="D17" s="47">
        <f t="shared" si="0"/>
        <v>67.867215255357948</v>
      </c>
      <c r="E17" s="48">
        <v>5002</v>
      </c>
      <c r="F17" s="49">
        <v>4391.8000503809999</v>
      </c>
      <c r="G17" s="50">
        <f>F17/E17*100</f>
        <v>87.800880655357858</v>
      </c>
      <c r="H17" s="45">
        <f t="shared" si="1"/>
        <v>21.926708783481395</v>
      </c>
    </row>
    <row r="18" spans="1:9" ht="19.5">
      <c r="A18" s="39" t="s">
        <v>29</v>
      </c>
      <c r="B18" s="46">
        <v>5626.5135521310303</v>
      </c>
      <c r="C18" s="51">
        <v>4200</v>
      </c>
      <c r="D18" s="47">
        <f t="shared" si="0"/>
        <v>74.646581068115594</v>
      </c>
      <c r="E18" s="15">
        <v>5497</v>
      </c>
      <c r="F18" s="16">
        <v>4962.2774456144989</v>
      </c>
      <c r="G18" s="50">
        <f t="shared" ref="G18" si="3">F18/E18*100</f>
        <v>90.27246581070581</v>
      </c>
      <c r="H18" s="45">
        <f t="shared" si="1"/>
        <v>18.149462990821402</v>
      </c>
    </row>
    <row r="19" spans="1:9" ht="20.25" thickBot="1">
      <c r="A19" s="39" t="s">
        <v>18</v>
      </c>
      <c r="B19" s="52">
        <v>5395.65756914352</v>
      </c>
      <c r="C19" s="53">
        <v>3802</v>
      </c>
      <c r="D19" s="54">
        <f t="shared" si="0"/>
        <v>70.46407136254777</v>
      </c>
      <c r="E19" s="55">
        <v>5132</v>
      </c>
      <c r="F19" s="56">
        <v>4369.657117537</v>
      </c>
      <c r="G19" s="57">
        <f>F19/E19*100</f>
        <v>85.145306265335151</v>
      </c>
      <c r="H19" s="58">
        <f t="shared" si="1"/>
        <v>14.930487047264595</v>
      </c>
    </row>
    <row r="20" spans="1:9" ht="20.25" thickBot="1">
      <c r="A20" s="25" t="s">
        <v>30</v>
      </c>
      <c r="B20" s="59">
        <f>SUM(B8:B19)</f>
        <v>62774.879999999997</v>
      </c>
      <c r="C20" s="59">
        <f>SUM(C8:C19)</f>
        <v>42424.197414857888</v>
      </c>
      <c r="D20" s="60">
        <f t="shared" si="0"/>
        <v>67.581487077088624</v>
      </c>
      <c r="E20" s="61">
        <v>58267</v>
      </c>
      <c r="F20" s="62">
        <f>SUM(F8:F19)</f>
        <v>48407.098559282029</v>
      </c>
      <c r="G20" s="60">
        <f>F20/E20*100</f>
        <v>83.078069163131843</v>
      </c>
      <c r="H20" s="63">
        <f t="shared" si="1"/>
        <v>14.102567659485757</v>
      </c>
    </row>
    <row r="22" spans="1:9" ht="18">
      <c r="E22" s="65" t="s">
        <v>20</v>
      </c>
      <c r="F22" s="65"/>
      <c r="G22" s="65"/>
      <c r="H22" s="65"/>
      <c r="I22" s="65"/>
    </row>
  </sheetData>
  <mergeCells count="6">
    <mergeCell ref="E22:I22"/>
    <mergeCell ref="A2:H2"/>
    <mergeCell ref="A6:A7"/>
    <mergeCell ref="B6:D6"/>
    <mergeCell ref="E6:G6"/>
    <mergeCell ref="H6:H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 1</vt:lpstr>
      <vt:lpstr>Rev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2025-07-25T08:02:28Z</dcterms:modified>
</cp:coreProperties>
</file>