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2080_8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C18" i="2"/>
  <c r="D18" i="2" s="1"/>
  <c r="B18" i="2"/>
  <c r="G17" i="2"/>
  <c r="C17" i="2"/>
  <c r="D17" i="2" s="1"/>
  <c r="B17" i="2"/>
  <c r="G16" i="2"/>
  <c r="C16" i="2"/>
  <c r="D16" i="2" s="1"/>
  <c r="B16" i="2"/>
  <c r="G15" i="2"/>
  <c r="C15" i="2"/>
  <c r="D15" i="2" s="1"/>
  <c r="B15" i="2"/>
  <c r="G14" i="2"/>
  <c r="C14" i="2"/>
  <c r="D14" i="2" s="1"/>
  <c r="B14" i="2"/>
  <c r="G13" i="2"/>
  <c r="C13" i="2"/>
  <c r="D13" i="2" s="1"/>
  <c r="B13" i="2"/>
  <c r="G12" i="2"/>
  <c r="C12" i="2"/>
  <c r="D12" i="2" s="1"/>
  <c r="B12" i="2"/>
  <c r="G11" i="2"/>
  <c r="C11" i="2"/>
  <c r="D11" i="2" s="1"/>
  <c r="B11" i="2"/>
  <c r="G10" i="2"/>
  <c r="C10" i="2"/>
  <c r="D10" i="2" s="1"/>
  <c r="B10" i="2"/>
  <c r="G9" i="2"/>
  <c r="C9" i="2"/>
  <c r="D9" i="2" s="1"/>
  <c r="B9" i="2"/>
  <c r="G8" i="2"/>
  <c r="C8" i="2"/>
  <c r="D8" i="2" s="1"/>
  <c r="B8" i="2"/>
  <c r="G7" i="2"/>
  <c r="C7" i="2"/>
  <c r="D7" i="2" s="1"/>
  <c r="B7" i="2"/>
  <c r="B19" i="2" s="1"/>
  <c r="C19" i="2" l="1"/>
  <c r="D19" i="2" s="1"/>
</calcChain>
</file>

<file path=xl/sharedStrings.xml><?xml version="1.0" encoding="utf-8"?>
<sst xmlns="http://schemas.openxmlformats.org/spreadsheetml/2006/main" count="25" uniqueCount="22">
  <si>
    <t>आ.व. 20८०/८१ को मासिक राजस्व संकलनको लक्ष्य प्रगति विवरण</t>
  </si>
  <si>
    <t xml:space="preserve">रकम रु. करोडमा </t>
  </si>
  <si>
    <r>
      <t xml:space="preserve">महिना </t>
    </r>
    <r>
      <rPr>
        <b/>
        <sz val="11"/>
        <color theme="1"/>
        <rFont val="Symbol"/>
        <family val="1"/>
        <charset val="2"/>
      </rPr>
      <t>¯</t>
    </r>
  </si>
  <si>
    <t>मासिक लक्ष्य तथा असुली</t>
  </si>
  <si>
    <t>महिना सम्मको लक्ष्य तथा असुली</t>
  </si>
  <si>
    <t>लक्ष्य</t>
  </si>
  <si>
    <t>असूली</t>
  </si>
  <si>
    <t>%</t>
  </si>
  <si>
    <t>श्रावण</t>
  </si>
  <si>
    <t>भाद्र</t>
  </si>
  <si>
    <t>आश्विन</t>
  </si>
  <si>
    <t>कार्तिक</t>
  </si>
  <si>
    <t>मंसीर</t>
  </si>
  <si>
    <t>पौष</t>
  </si>
  <si>
    <t>माघ</t>
  </si>
  <si>
    <t>फाल्गुन</t>
  </si>
  <si>
    <t>चैत्र</t>
  </si>
  <si>
    <t>बैशाख</t>
  </si>
  <si>
    <t>जेठ</t>
  </si>
  <si>
    <t>आषाढ</t>
  </si>
  <si>
    <t>जम्मा</t>
  </si>
  <si>
    <t>श्रोतः भन्सार कार्यालयहरुबाट प्राप्त राजस्व मास्केवारी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</si>
</sst>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Kalimati"/>
      <charset val="1"/>
    </font>
    <font>
      <b/>
      <sz val="12"/>
      <color rgb="FFFF0000"/>
      <name val="Kalimati"/>
      <charset val="1"/>
    </font>
    <font>
      <b/>
      <sz val="9"/>
      <color theme="1"/>
      <name val="Kalimati"/>
      <charset val="1"/>
    </font>
    <font>
      <b/>
      <sz val="11"/>
      <color theme="1"/>
      <name val="Kalimati"/>
      <charset val="1"/>
    </font>
    <font>
      <b/>
      <sz val="11"/>
      <color theme="1"/>
      <name val="Symbol"/>
      <family val="1"/>
      <charset val="2"/>
    </font>
    <font>
      <sz val="11"/>
      <color rgb="FF000000"/>
      <name val="Calibri"/>
      <family val="2"/>
      <scheme val="minor"/>
    </font>
    <font>
      <sz val="10"/>
      <color rgb="FF000000"/>
      <name val="Fontasy Himali"/>
      <family val="5"/>
    </font>
    <font>
      <sz val="10"/>
      <color theme="1"/>
      <name val="Fontasy Himali"/>
      <family val="5"/>
    </font>
    <font>
      <b/>
      <sz val="10"/>
      <color theme="1"/>
      <name val="Fontasy Himali"/>
      <family val="5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1" fillId="0" borderId="0" xfId="0" applyFont="1" applyAlignment="1">
      <alignment horizontal="left" vertical="center" readingOrder="1"/>
    </xf>
    <xf numFmtId="0" fontId="2" fillId="0" borderId="0" xfId="0" applyFont="1" applyAlignment="1">
      <alignment vertical="center" readingOrder="1"/>
    </xf>
    <xf numFmtId="0" fontId="3" fillId="0" borderId="0" xfId="0" applyFont="1" applyBorder="1" applyAlignment="1">
      <alignment horizontal="right" vertical="top" readingOrder="1"/>
    </xf>
    <xf numFmtId="0" fontId="3" fillId="0" borderId="0" xfId="0" applyFont="1" applyBorder="1" applyAlignment="1">
      <alignment horizontal="left" vertical="top" readingOrder="1"/>
    </xf>
    <xf numFmtId="0" fontId="4" fillId="0" borderId="1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top" readingOrder="1"/>
    </xf>
    <xf numFmtId="0" fontId="4" fillId="0" borderId="3" xfId="0" applyFont="1" applyBorder="1" applyAlignment="1">
      <alignment horizontal="center" vertical="top" readingOrder="1"/>
    </xf>
    <xf numFmtId="0" fontId="4" fillId="0" borderId="4" xfId="0" applyFont="1" applyBorder="1" applyAlignment="1">
      <alignment horizontal="center" vertical="top" readingOrder="1"/>
    </xf>
    <xf numFmtId="0" fontId="4" fillId="0" borderId="5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top" readingOrder="1"/>
    </xf>
    <xf numFmtId="0" fontId="4" fillId="0" borderId="3" xfId="0" applyFont="1" applyBorder="1" applyAlignment="1">
      <alignment horizontal="center" vertical="top" readingOrder="1"/>
    </xf>
    <xf numFmtId="0" fontId="0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readingOrder="1"/>
    </xf>
    <xf numFmtId="1" fontId="7" fillId="0" borderId="7" xfId="1" applyNumberFormat="1" applyFont="1" applyBorder="1" applyAlignment="1">
      <alignment vertical="center"/>
    </xf>
    <xf numFmtId="164" fontId="8" fillId="0" borderId="8" xfId="0" applyNumberFormat="1" applyFont="1" applyBorder="1" applyAlignment="1">
      <alignment vertical="center"/>
    </xf>
    <xf numFmtId="1" fontId="8" fillId="0" borderId="9" xfId="0" applyNumberFormat="1" applyFont="1" applyBorder="1" applyAlignment="1">
      <alignment vertical="center"/>
    </xf>
    <xf numFmtId="1" fontId="8" fillId="2" borderId="10" xfId="0" applyNumberFormat="1" applyFont="1" applyFill="1" applyBorder="1" applyAlignment="1">
      <alignment vertical="center"/>
    </xf>
    <xf numFmtId="1" fontId="0" fillId="0" borderId="0" xfId="0" applyNumberFormat="1"/>
    <xf numFmtId="0" fontId="4" fillId="0" borderId="11" xfId="0" applyFont="1" applyBorder="1" applyAlignment="1">
      <alignment horizontal="left" vertical="top" readingOrder="1"/>
    </xf>
    <xf numFmtId="1" fontId="7" fillId="0" borderId="12" xfId="1" applyNumberFormat="1" applyFont="1" applyBorder="1" applyAlignment="1">
      <alignment vertical="center"/>
    </xf>
    <xf numFmtId="1" fontId="8" fillId="0" borderId="13" xfId="0" applyNumberFormat="1" applyFont="1" applyBorder="1" applyAlignment="1">
      <alignment vertical="center"/>
    </xf>
    <xf numFmtId="1" fontId="8" fillId="2" borderId="14" xfId="0" applyNumberFormat="1" applyFont="1" applyFill="1" applyBorder="1" applyAlignment="1">
      <alignment vertical="center"/>
    </xf>
    <xf numFmtId="0" fontId="4" fillId="0" borderId="15" xfId="0" applyFont="1" applyBorder="1" applyAlignment="1">
      <alignment horizontal="left" vertical="top" readingOrder="1"/>
    </xf>
    <xf numFmtId="164" fontId="8" fillId="0" borderId="16" xfId="0" applyNumberFormat="1" applyFont="1" applyBorder="1" applyAlignment="1">
      <alignment vertical="center"/>
    </xf>
    <xf numFmtId="1" fontId="8" fillId="0" borderId="17" xfId="0" applyNumberFormat="1" applyFont="1" applyBorder="1" applyAlignment="1">
      <alignment vertical="center"/>
    </xf>
    <xf numFmtId="1" fontId="8" fillId="2" borderId="18" xfId="0" applyNumberFormat="1" applyFont="1" applyFill="1" applyBorder="1" applyAlignment="1">
      <alignment vertical="center"/>
    </xf>
    <xf numFmtId="0" fontId="4" fillId="0" borderId="19" xfId="0" applyFont="1" applyBorder="1" applyAlignment="1">
      <alignment horizontal="left" vertical="top" readingOrder="1"/>
    </xf>
    <xf numFmtId="1" fontId="9" fillId="0" borderId="2" xfId="0" applyNumberFormat="1" applyFont="1" applyBorder="1" applyAlignment="1">
      <alignment vertical="center"/>
    </xf>
    <xf numFmtId="1" fontId="9" fillId="0" borderId="20" xfId="0" applyNumberFormat="1" applyFont="1" applyBorder="1" applyAlignment="1">
      <alignment vertical="center"/>
    </xf>
    <xf numFmtId="164" fontId="9" fillId="0" borderId="19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0" borderId="21" xfId="0" applyFont="1" applyBorder="1" applyAlignment="1">
      <alignment vertical="center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N27"/>
  <sheetViews>
    <sheetView tabSelected="1" topLeftCell="A10" workbookViewId="0">
      <selection activeCell="E9" sqref="E9"/>
    </sheetView>
  </sheetViews>
  <sheetFormatPr defaultRowHeight="14.5" x14ac:dyDescent="0.35"/>
  <cols>
    <col min="1" max="1" width="11.1796875" customWidth="1"/>
    <col min="2" max="2" width="11.90625" customWidth="1"/>
    <col min="3" max="3" width="13.08984375" customWidth="1"/>
    <col min="4" max="4" width="9.81640625" customWidth="1"/>
    <col min="5" max="5" width="12.453125" customWidth="1"/>
    <col min="6" max="6" width="12.81640625" customWidth="1"/>
    <col min="7" max="7" width="11.36328125" customWidth="1"/>
    <col min="9" max="10" width="9.81640625" bestFit="1" customWidth="1"/>
  </cols>
  <sheetData>
    <row r="2" spans="1:14" ht="27.5" x14ac:dyDescent="0.35">
      <c r="A2" s="1" t="s">
        <v>0</v>
      </c>
      <c r="B2" s="1"/>
      <c r="C2" s="1"/>
      <c r="D2" s="1"/>
      <c r="E2" s="1"/>
      <c r="F2" s="1"/>
      <c r="G2" s="1"/>
      <c r="H2" s="2"/>
    </row>
    <row r="3" spans="1:14" ht="17.5" x14ac:dyDescent="0.35">
      <c r="F3" s="3" t="s">
        <v>1</v>
      </c>
      <c r="G3" s="3"/>
    </row>
    <row r="4" spans="1:14" ht="6.5" customHeight="1" thickBot="1" x14ac:dyDescent="0.4">
      <c r="H4" s="4"/>
    </row>
    <row r="5" spans="1:14" ht="23" customHeight="1" thickBot="1" x14ac:dyDescent="0.4">
      <c r="A5" s="5" t="s">
        <v>2</v>
      </c>
      <c r="B5" s="6" t="s">
        <v>3</v>
      </c>
      <c r="C5" s="7"/>
      <c r="D5" s="8"/>
      <c r="E5" s="6" t="s">
        <v>4</v>
      </c>
      <c r="F5" s="7"/>
      <c r="G5" s="8"/>
    </row>
    <row r="6" spans="1:14" ht="20" customHeight="1" thickBot="1" x14ac:dyDescent="0.4">
      <c r="A6" s="9"/>
      <c r="B6" s="10" t="s">
        <v>5</v>
      </c>
      <c r="C6" s="11" t="s">
        <v>6</v>
      </c>
      <c r="D6" s="12" t="s">
        <v>7</v>
      </c>
      <c r="E6" s="10" t="s">
        <v>5</v>
      </c>
      <c r="F6" s="11" t="s">
        <v>6</v>
      </c>
      <c r="G6" s="12" t="s">
        <v>7</v>
      </c>
    </row>
    <row r="7" spans="1:14" ht="21.5" x14ac:dyDescent="0.35">
      <c r="A7" s="13" t="s">
        <v>8</v>
      </c>
      <c r="B7" s="14">
        <f>E7</f>
        <v>3971.1675</v>
      </c>
      <c r="C7" s="14">
        <f>F7</f>
        <v>3267.9358999999999</v>
      </c>
      <c r="D7" s="15">
        <f>C7/B7*100</f>
        <v>82.291565389775172</v>
      </c>
      <c r="E7" s="16">
        <v>3971.1675</v>
      </c>
      <c r="F7" s="17">
        <v>3267.9358999999999</v>
      </c>
      <c r="G7" s="15">
        <f>F7/E7*100</f>
        <v>82.291565389775172</v>
      </c>
      <c r="K7" s="18"/>
      <c r="L7" s="18"/>
      <c r="M7" s="18"/>
      <c r="N7" s="18"/>
    </row>
    <row r="8" spans="1:14" ht="21.5" x14ac:dyDescent="0.35">
      <c r="A8" s="19" t="s">
        <v>9</v>
      </c>
      <c r="B8" s="20">
        <f>E8-E7</f>
        <v>4938.9621999999999</v>
      </c>
      <c r="C8" s="20">
        <f>F8-F7</f>
        <v>3508.2558999999997</v>
      </c>
      <c r="D8" s="15">
        <f t="shared" ref="D8:D18" si="0">C8/B8*100</f>
        <v>71.032248434701515</v>
      </c>
      <c r="E8" s="21">
        <v>8910.1296999999995</v>
      </c>
      <c r="F8" s="22">
        <v>6776.1917999999996</v>
      </c>
      <c r="G8" s="15">
        <f t="shared" ref="G8:G18" si="1">F8/E8*100</f>
        <v>76.050428311947016</v>
      </c>
      <c r="K8" s="18"/>
      <c r="L8" s="18"/>
      <c r="M8" s="18"/>
      <c r="N8" s="18"/>
    </row>
    <row r="9" spans="1:14" ht="21.5" x14ac:dyDescent="0.35">
      <c r="A9" s="19" t="s">
        <v>10</v>
      </c>
      <c r="B9" s="20">
        <f t="shared" ref="B9:C18" si="2">E9-E8</f>
        <v>5597.6993000000002</v>
      </c>
      <c r="C9" s="20">
        <f t="shared" si="2"/>
        <v>4062.4813999999997</v>
      </c>
      <c r="D9" s="15">
        <f t="shared" si="0"/>
        <v>72.574127016790626</v>
      </c>
      <c r="E9" s="21">
        <v>14507.829</v>
      </c>
      <c r="F9" s="22">
        <v>10838.673199999999</v>
      </c>
      <c r="G9" s="15">
        <f t="shared" si="1"/>
        <v>74.709132565596121</v>
      </c>
      <c r="K9" s="18"/>
      <c r="L9" s="18"/>
      <c r="M9" s="18"/>
      <c r="N9" s="18"/>
    </row>
    <row r="10" spans="1:14" ht="21.5" x14ac:dyDescent="0.35">
      <c r="A10" s="19" t="s">
        <v>11</v>
      </c>
      <c r="B10" s="20">
        <f t="shared" si="2"/>
        <v>5224.0207298424993</v>
      </c>
      <c r="C10" s="20">
        <f t="shared" si="2"/>
        <v>2757.3822212500017</v>
      </c>
      <c r="D10" s="15">
        <f t="shared" si="0"/>
        <v>52.782758029620894</v>
      </c>
      <c r="E10" s="21">
        <v>19731.849729842499</v>
      </c>
      <c r="F10" s="22">
        <v>13596.055421250001</v>
      </c>
      <c r="G10" s="15">
        <f t="shared" si="1"/>
        <v>68.904109890353013</v>
      </c>
      <c r="K10" s="18"/>
      <c r="L10" s="18"/>
      <c r="M10" s="18"/>
      <c r="N10" s="18"/>
    </row>
    <row r="11" spans="1:14" ht="21.5" x14ac:dyDescent="0.35">
      <c r="A11" s="19" t="s">
        <v>12</v>
      </c>
      <c r="B11" s="20">
        <f t="shared" si="2"/>
        <v>5440.106384903298</v>
      </c>
      <c r="C11" s="20">
        <f t="shared" si="2"/>
        <v>3466.4265478289981</v>
      </c>
      <c r="D11" s="15">
        <f t="shared" si="0"/>
        <v>63.719830138774327</v>
      </c>
      <c r="E11" s="21">
        <v>25171.956114745797</v>
      </c>
      <c r="F11" s="22">
        <v>17062.481969078999</v>
      </c>
      <c r="G11" s="15">
        <f t="shared" si="1"/>
        <v>67.783695042610347</v>
      </c>
      <c r="K11" s="18"/>
      <c r="L11" s="18"/>
      <c r="M11" s="18"/>
      <c r="N11" s="18"/>
    </row>
    <row r="12" spans="1:14" ht="21.5" x14ac:dyDescent="0.35">
      <c r="A12" s="19" t="s">
        <v>13</v>
      </c>
      <c r="B12" s="20">
        <f t="shared" si="2"/>
        <v>5444.6508621805042</v>
      </c>
      <c r="C12" s="20">
        <f t="shared" si="2"/>
        <v>3318.2962835469989</v>
      </c>
      <c r="D12" s="15">
        <f t="shared" si="0"/>
        <v>60.945988412158144</v>
      </c>
      <c r="E12" s="21">
        <v>30616.606976926301</v>
      </c>
      <c r="F12" s="22">
        <v>20380.778252625998</v>
      </c>
      <c r="G12" s="15">
        <f t="shared" si="1"/>
        <v>66.567723418815262</v>
      </c>
      <c r="K12" s="18"/>
      <c r="L12" s="18"/>
      <c r="M12" s="18"/>
      <c r="N12" s="18"/>
    </row>
    <row r="13" spans="1:14" ht="21.5" x14ac:dyDescent="0.35">
      <c r="A13" s="19" t="s">
        <v>14</v>
      </c>
      <c r="B13" s="20">
        <f t="shared" si="2"/>
        <v>5099.4527008067998</v>
      </c>
      <c r="C13" s="20">
        <f t="shared" si="2"/>
        <v>3325.7931823670006</v>
      </c>
      <c r="D13" s="15">
        <f t="shared" si="0"/>
        <v>65.218629870629385</v>
      </c>
      <c r="E13" s="21">
        <v>35716.059677733101</v>
      </c>
      <c r="F13" s="22">
        <v>23706.571434992999</v>
      </c>
      <c r="G13" s="15">
        <f t="shared" si="1"/>
        <v>66.375103101792263</v>
      </c>
      <c r="K13" s="18"/>
      <c r="L13" s="18"/>
      <c r="M13" s="18"/>
      <c r="N13" s="18"/>
    </row>
    <row r="14" spans="1:14" ht="21.5" x14ac:dyDescent="0.35">
      <c r="A14" s="19" t="s">
        <v>15</v>
      </c>
      <c r="B14" s="20">
        <f t="shared" si="2"/>
        <v>5491.3516471095936</v>
      </c>
      <c r="C14" s="20">
        <f t="shared" si="2"/>
        <v>3451.557497992002</v>
      </c>
      <c r="D14" s="15">
        <f t="shared" si="0"/>
        <v>62.854424917565609</v>
      </c>
      <c r="E14" s="21">
        <v>41207.411324842695</v>
      </c>
      <c r="F14" s="22">
        <v>27158.128932985001</v>
      </c>
      <c r="G14" s="15">
        <f t="shared" si="1"/>
        <v>65.90593308299421</v>
      </c>
      <c r="K14" s="18"/>
      <c r="L14" s="18"/>
      <c r="M14" s="18"/>
      <c r="N14" s="18"/>
    </row>
    <row r="15" spans="1:14" ht="21.5" x14ac:dyDescent="0.35">
      <c r="A15" s="19" t="s">
        <v>16</v>
      </c>
      <c r="B15" s="20">
        <f t="shared" si="2"/>
        <v>5237.8748260053035</v>
      </c>
      <c r="C15" s="20">
        <f t="shared" si="2"/>
        <v>3657.6191841250002</v>
      </c>
      <c r="D15" s="15">
        <f t="shared" si="0"/>
        <v>69.830213695933338</v>
      </c>
      <c r="E15" s="21">
        <v>46445.286150847998</v>
      </c>
      <c r="F15" s="22">
        <v>30815.748117110001</v>
      </c>
      <c r="G15" s="15">
        <f t="shared" si="1"/>
        <v>66.348494478050199</v>
      </c>
      <c r="K15" s="18"/>
      <c r="L15" s="18"/>
      <c r="M15" s="18"/>
      <c r="N15" s="18"/>
    </row>
    <row r="16" spans="1:14" ht="21.5" x14ac:dyDescent="0.35">
      <c r="A16" s="19" t="s">
        <v>17</v>
      </c>
      <c r="B16" s="20">
        <f t="shared" si="2"/>
        <v>5307.4227172089013</v>
      </c>
      <c r="C16" s="20">
        <f t="shared" si="2"/>
        <v>3603.610113499999</v>
      </c>
      <c r="D16" s="15">
        <f t="shared" si="0"/>
        <v>67.897552267988303</v>
      </c>
      <c r="E16" s="21">
        <v>51752.7088680569</v>
      </c>
      <c r="F16" s="22">
        <v>34419.35823061</v>
      </c>
      <c r="G16" s="15">
        <f t="shared" si="1"/>
        <v>66.507355814672167</v>
      </c>
      <c r="K16" s="18"/>
      <c r="L16" s="18"/>
      <c r="M16" s="18"/>
      <c r="N16" s="18"/>
    </row>
    <row r="17" spans="1:14" ht="21.5" x14ac:dyDescent="0.35">
      <c r="A17" s="19" t="s">
        <v>18</v>
      </c>
      <c r="B17" s="20">
        <f t="shared" si="2"/>
        <v>5626.5135521310949</v>
      </c>
      <c r="C17" s="20">
        <f t="shared" si="2"/>
        <v>4205.1024148158976</v>
      </c>
      <c r="D17" s="15">
        <f t="shared" si="0"/>
        <v>74.737266263638077</v>
      </c>
      <c r="E17" s="21">
        <v>57379.222420187994</v>
      </c>
      <c r="F17" s="22">
        <v>38624.460645425897</v>
      </c>
      <c r="G17" s="15">
        <f t="shared" si="1"/>
        <v>67.314367494524419</v>
      </c>
      <c r="K17" s="18"/>
      <c r="L17" s="18"/>
      <c r="M17" s="18"/>
      <c r="N17" s="18"/>
    </row>
    <row r="18" spans="1:14" ht="22" thickBot="1" x14ac:dyDescent="0.4">
      <c r="A18" s="23" t="s">
        <v>19</v>
      </c>
      <c r="B18" s="20">
        <f t="shared" si="2"/>
        <v>5395.657579812003</v>
      </c>
      <c r="C18" s="20">
        <f t="shared" si="2"/>
        <v>3799.5015426111058</v>
      </c>
      <c r="D18" s="24">
        <f t="shared" si="0"/>
        <v>70.417766257574286</v>
      </c>
      <c r="E18" s="25">
        <v>62774.879999999997</v>
      </c>
      <c r="F18" s="26">
        <v>42423.962188037003</v>
      </c>
      <c r="G18" s="15">
        <f t="shared" si="1"/>
        <v>67.581112362201253</v>
      </c>
      <c r="K18" s="18"/>
      <c r="L18" s="18"/>
      <c r="M18" s="18"/>
      <c r="N18" s="18"/>
    </row>
    <row r="19" spans="1:14" ht="20.5" customHeight="1" thickBot="1" x14ac:dyDescent="0.4">
      <c r="A19" s="27" t="s">
        <v>20</v>
      </c>
      <c r="B19" s="28">
        <f>SUM(B7:B18)</f>
        <v>62774.879999999997</v>
      </c>
      <c r="C19" s="29">
        <f>SUM(C7:C18)</f>
        <v>42423.962188037003</v>
      </c>
      <c r="D19" s="30">
        <f>C19/B19*100</f>
        <v>67.581112362201253</v>
      </c>
      <c r="E19" s="31"/>
      <c r="F19" s="32"/>
      <c r="G19" s="33"/>
      <c r="K19" s="18"/>
      <c r="L19" s="18"/>
    </row>
    <row r="20" spans="1:14" ht="10.5" customHeight="1" x14ac:dyDescent="0.35">
      <c r="K20" s="18"/>
      <c r="L20" s="18"/>
    </row>
    <row r="21" spans="1:14" ht="17.5" x14ac:dyDescent="0.35">
      <c r="D21" s="3" t="s">
        <v>21</v>
      </c>
      <c r="E21" s="3"/>
      <c r="F21" s="3"/>
      <c r="G21" s="3"/>
    </row>
    <row r="27" spans="1:14" ht="28.5" customHeight="1" x14ac:dyDescent="0.35"/>
  </sheetData>
  <mergeCells count="6">
    <mergeCell ref="A2:G2"/>
    <mergeCell ref="F3:G3"/>
    <mergeCell ref="A5:A6"/>
    <mergeCell ref="B5:D5"/>
    <mergeCell ref="E5:G5"/>
    <mergeCell ref="D21:G21"/>
  </mergeCells>
  <pageMargins left="0.75" right="0.5" top="0.75" bottom="0.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2080_81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2025-06-04T10:07:59Z</dcterms:modified>
</cp:coreProperties>
</file>