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2081_8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  <c r="D19" i="2" s="1"/>
  <c r="D18" i="2"/>
  <c r="D17" i="2"/>
  <c r="D16" i="2"/>
  <c r="D15" i="2"/>
  <c r="D14" i="2"/>
  <c r="D13" i="2"/>
  <c r="D12" i="2"/>
  <c r="D11" i="2"/>
  <c r="D10" i="2"/>
  <c r="D9" i="2"/>
  <c r="D8" i="2"/>
  <c r="F7" i="2"/>
  <c r="G7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D7" i="2"/>
  <c r="G17" i="2" l="1"/>
  <c r="E18" i="2"/>
  <c r="G18" i="2" s="1"/>
  <c r="F8" i="2"/>
  <c r="G8" i="2" l="1"/>
  <c r="F9" i="2"/>
  <c r="G9" i="2" l="1"/>
  <c r="F10" i="2"/>
  <c r="G10" i="2" l="1"/>
  <c r="F11" i="2"/>
  <c r="G11" i="2" l="1"/>
  <c r="F12" i="2"/>
  <c r="G12" i="2" l="1"/>
  <c r="F13" i="2"/>
  <c r="G13" i="2" l="1"/>
  <c r="F14" i="2"/>
  <c r="G14" i="2" l="1"/>
  <c r="F15" i="2"/>
  <c r="G15" i="2" l="1"/>
  <c r="F16" i="2"/>
  <c r="G16" i="2" s="1"/>
</calcChain>
</file>

<file path=xl/sharedStrings.xml><?xml version="1.0" encoding="utf-8"?>
<sst xmlns="http://schemas.openxmlformats.org/spreadsheetml/2006/main" count="25" uniqueCount="22">
  <si>
    <t>आ.व. 2081/82 को मासिक राजस्व संकलनको लक्ष्य प्रगति विवरण</t>
  </si>
  <si>
    <t xml:space="preserve">रकम रु. करोडमा </t>
  </si>
  <si>
    <r>
      <t xml:space="preserve">महिना </t>
    </r>
    <r>
      <rPr>
        <b/>
        <sz val="11"/>
        <color theme="1"/>
        <rFont val="Symbol"/>
        <family val="1"/>
        <charset val="2"/>
      </rPr>
      <t>¯</t>
    </r>
  </si>
  <si>
    <t>मासिक लक्ष्य तथा असुली</t>
  </si>
  <si>
    <t>महिना सम्मको लक्ष्य तथा असुली</t>
  </si>
  <si>
    <t>लक्ष्य</t>
  </si>
  <si>
    <t>असूली</t>
  </si>
  <si>
    <t>%</t>
  </si>
  <si>
    <t>श्रावण</t>
  </si>
  <si>
    <t>भाद्र</t>
  </si>
  <si>
    <t>आश्विन</t>
  </si>
  <si>
    <t>कार्तिक</t>
  </si>
  <si>
    <t>मंसीर</t>
  </si>
  <si>
    <t>पौष</t>
  </si>
  <si>
    <t>माघ</t>
  </si>
  <si>
    <t>फाल्गुन</t>
  </si>
  <si>
    <t>चैत्र</t>
  </si>
  <si>
    <t>बैशाख</t>
  </si>
  <si>
    <t>जेठ</t>
  </si>
  <si>
    <t>आषाढ</t>
  </si>
  <si>
    <t>जम्मा</t>
  </si>
  <si>
    <t>श्रोतः भन्सार कार्यालयहरुबाट प्राप्त राजस्व मास्केवारी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</si>
</sst>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Kalimati"/>
      <charset val="1"/>
    </font>
    <font>
      <b/>
      <sz val="12"/>
      <color rgb="FFFF0000"/>
      <name val="Kalimati"/>
      <charset val="1"/>
    </font>
    <font>
      <b/>
      <sz val="9"/>
      <color theme="1"/>
      <name val="Kalimati"/>
      <charset val="1"/>
    </font>
    <font>
      <b/>
      <sz val="11"/>
      <color theme="1"/>
      <name val="Kalimati"/>
      <charset val="1"/>
    </font>
    <font>
      <b/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rgb="FF000000"/>
      <name val="Fontasy Himali"/>
      <family val="5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Border="1" applyAlignment="1">
      <alignment horizontal="right" vertical="top" readingOrder="1"/>
    </xf>
    <xf numFmtId="0" fontId="3" fillId="0" borderId="0" xfId="0" applyFont="1" applyBorder="1" applyAlignment="1">
      <alignment horizontal="left" vertical="top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top" readingOrder="1"/>
    </xf>
    <xf numFmtId="0" fontId="4" fillId="0" borderId="3" xfId="0" applyFont="1" applyBorder="1" applyAlignment="1">
      <alignment horizontal="center" vertical="top" readingOrder="1"/>
    </xf>
    <xf numFmtId="0" fontId="4" fillId="0" borderId="4" xfId="0" applyFont="1" applyBorder="1" applyAlignment="1">
      <alignment horizontal="center" vertical="top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top" readingOrder="1"/>
    </xf>
    <xf numFmtId="0" fontId="4" fillId="0" borderId="7" xfId="0" applyFont="1" applyBorder="1" applyAlignment="1">
      <alignment horizontal="center" vertical="top" readingOrder="1"/>
    </xf>
    <xf numFmtId="0" fontId="0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readingOrder="1"/>
    </xf>
    <xf numFmtId="1" fontId="7" fillId="0" borderId="10" xfId="1" applyNumberFormat="1" applyFont="1" applyBorder="1" applyAlignment="1">
      <alignment vertical="center"/>
    </xf>
    <xf numFmtId="1" fontId="7" fillId="2" borderId="11" xfId="1" applyNumberFormat="1" applyFont="1" applyFill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vertical="center"/>
    </xf>
    <xf numFmtId="0" fontId="4" fillId="0" borderId="13" xfId="0" applyFont="1" applyBorder="1" applyAlignment="1">
      <alignment horizontal="left" vertical="top" readingOrder="1"/>
    </xf>
    <xf numFmtId="1" fontId="8" fillId="0" borderId="14" xfId="0" applyNumberFormat="1" applyFont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top" readingOrder="1"/>
    </xf>
    <xf numFmtId="1" fontId="9" fillId="0" borderId="2" xfId="0" applyNumberFormat="1" applyFont="1" applyBorder="1" applyAlignment="1">
      <alignment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venue%20Statistics%202081_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69_70 (2)"/>
      <sheetName val="2069_70"/>
      <sheetName val="2070_71"/>
      <sheetName val="2071_72"/>
      <sheetName val="2072_73"/>
      <sheetName val="2073_74"/>
      <sheetName val="2074_75"/>
      <sheetName val="2075_76"/>
      <sheetName val="2076_77"/>
      <sheetName val="2077_78"/>
      <sheetName val="2078_79"/>
      <sheetName val="2079_80"/>
      <sheetName val="2080_81"/>
      <sheetName val="2081_82"/>
      <sheetName val="Annual Trend"/>
      <sheetName val="Officewise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लक्ष्य</v>
          </cell>
          <cell r="C6" t="str">
            <v>असूली</v>
          </cell>
          <cell r="D6" t="str">
            <v>%</v>
          </cell>
        </row>
        <row r="7">
          <cell r="A7" t="str">
            <v>श्रावण</v>
          </cell>
          <cell r="B7">
            <v>4536</v>
          </cell>
          <cell r="C7">
            <v>3469</v>
          </cell>
          <cell r="D7">
            <v>76.477072310405646</v>
          </cell>
        </row>
        <row r="8">
          <cell r="A8" t="str">
            <v>भाद्र</v>
          </cell>
          <cell r="B8">
            <v>5038</v>
          </cell>
          <cell r="C8">
            <v>3958</v>
          </cell>
          <cell r="D8">
            <v>78.562921794362836</v>
          </cell>
        </row>
        <row r="9">
          <cell r="A9" t="str">
            <v>आश्विन</v>
          </cell>
          <cell r="B9">
            <v>4647</v>
          </cell>
          <cell r="C9">
            <v>3881</v>
          </cell>
          <cell r="D9">
            <v>83.516247041101792</v>
          </cell>
        </row>
        <row r="10">
          <cell r="A10" t="str">
            <v>कार्तिक</v>
          </cell>
          <cell r="B10">
            <v>4635</v>
          </cell>
          <cell r="C10">
            <v>3388</v>
          </cell>
          <cell r="D10">
            <v>73.096008629989214</v>
          </cell>
        </row>
        <row r="11">
          <cell r="A11" t="str">
            <v>मंसीर</v>
          </cell>
          <cell r="B11">
            <v>4549</v>
          </cell>
          <cell r="C11">
            <v>3933</v>
          </cell>
          <cell r="D11">
            <v>86.458562321389323</v>
          </cell>
        </row>
        <row r="12">
          <cell r="A12" t="str">
            <v>पौष</v>
          </cell>
          <cell r="B12">
            <v>4634</v>
          </cell>
          <cell r="C12">
            <v>4025</v>
          </cell>
          <cell r="D12">
            <v>86.858006042296083</v>
          </cell>
        </row>
        <row r="13">
          <cell r="A13" t="str">
            <v>माघ</v>
          </cell>
          <cell r="B13">
            <v>4523</v>
          </cell>
          <cell r="C13">
            <v>3938</v>
          </cell>
          <cell r="D13">
            <v>87.066106566438208</v>
          </cell>
        </row>
        <row r="14">
          <cell r="A14" t="str">
            <v>फाल्गुन</v>
          </cell>
          <cell r="B14">
            <v>4926</v>
          </cell>
          <cell r="C14">
            <v>3899</v>
          </cell>
          <cell r="D14">
            <v>79.151441331709293</v>
          </cell>
        </row>
        <row r="15">
          <cell r="A15" t="str">
            <v>चैत्र</v>
          </cell>
          <cell r="B15">
            <v>5148</v>
          </cell>
          <cell r="C15">
            <v>4191</v>
          </cell>
          <cell r="D15">
            <v>81.410256410256409</v>
          </cell>
        </row>
        <row r="16">
          <cell r="A16" t="str">
            <v>बैशाख</v>
          </cell>
          <cell r="B16">
            <v>5002</v>
          </cell>
          <cell r="C16">
            <v>4392</v>
          </cell>
          <cell r="D16">
            <v>87.804878048780495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7"/>
  <sheetViews>
    <sheetView tabSelected="1" topLeftCell="C1" workbookViewId="0">
      <selection activeCell="D21" sqref="D21:G21"/>
    </sheetView>
  </sheetViews>
  <sheetFormatPr defaultRowHeight="14.5" x14ac:dyDescent="0.35"/>
  <cols>
    <col min="1" max="1" width="11.1796875" customWidth="1"/>
    <col min="2" max="2" width="11.90625" customWidth="1"/>
    <col min="3" max="3" width="13.08984375" customWidth="1"/>
    <col min="4" max="4" width="9.81640625" customWidth="1"/>
    <col min="5" max="5" width="12.453125" customWidth="1"/>
    <col min="6" max="6" width="12.81640625" customWidth="1"/>
    <col min="7" max="7" width="11.36328125" customWidth="1"/>
  </cols>
  <sheetData>
    <row r="2" spans="1:9" ht="27.5" x14ac:dyDescent="0.35">
      <c r="A2" s="1" t="s">
        <v>0</v>
      </c>
      <c r="B2" s="1"/>
      <c r="C2" s="1"/>
      <c r="D2" s="1"/>
      <c r="E2" s="1"/>
      <c r="F2" s="1"/>
      <c r="G2" s="1"/>
      <c r="H2" s="2"/>
      <c r="I2" s="2"/>
    </row>
    <row r="3" spans="1:9" ht="17.5" x14ac:dyDescent="0.35">
      <c r="F3" s="3" t="s">
        <v>1</v>
      </c>
      <c r="G3" s="3"/>
    </row>
    <row r="4" spans="1:9" ht="6.5" customHeight="1" thickBot="1" x14ac:dyDescent="0.4">
      <c r="H4" s="4"/>
    </row>
    <row r="5" spans="1:9" ht="23" customHeight="1" thickBot="1" x14ac:dyDescent="0.4">
      <c r="A5" s="5" t="s">
        <v>2</v>
      </c>
      <c r="B5" s="6" t="s">
        <v>3</v>
      </c>
      <c r="C5" s="7"/>
      <c r="D5" s="8"/>
      <c r="E5" s="6" t="s">
        <v>4</v>
      </c>
      <c r="F5" s="7"/>
      <c r="G5" s="8"/>
    </row>
    <row r="6" spans="1:9" ht="20" customHeight="1" x14ac:dyDescent="0.35">
      <c r="A6" s="9"/>
      <c r="B6" s="10" t="s">
        <v>5</v>
      </c>
      <c r="C6" s="11" t="s">
        <v>6</v>
      </c>
      <c r="D6" s="12" t="s">
        <v>7</v>
      </c>
      <c r="E6" s="10" t="s">
        <v>5</v>
      </c>
      <c r="F6" s="11" t="s">
        <v>6</v>
      </c>
      <c r="G6" s="12" t="s">
        <v>7</v>
      </c>
    </row>
    <row r="7" spans="1:9" ht="21.5" x14ac:dyDescent="0.35">
      <c r="A7" s="13" t="s">
        <v>8</v>
      </c>
      <c r="B7" s="14">
        <v>4536</v>
      </c>
      <c r="C7" s="15">
        <v>3469</v>
      </c>
      <c r="D7" s="16">
        <f>C7/B7*100</f>
        <v>76.477072310405646</v>
      </c>
      <c r="E7" s="17">
        <f>B7</f>
        <v>4536</v>
      </c>
      <c r="F7" s="18">
        <f>C7</f>
        <v>3469</v>
      </c>
      <c r="G7" s="16">
        <f>F7/E7*100</f>
        <v>76.477072310405646</v>
      </c>
    </row>
    <row r="8" spans="1:9" ht="21.5" x14ac:dyDescent="0.35">
      <c r="A8" s="13" t="s">
        <v>9</v>
      </c>
      <c r="B8" s="14">
        <v>5038</v>
      </c>
      <c r="C8" s="15">
        <v>3958</v>
      </c>
      <c r="D8" s="16">
        <f t="shared" ref="D8:D18" si="0">C8/B8*100</f>
        <v>78.562921794362836</v>
      </c>
      <c r="E8" s="17">
        <f>B8+E7</f>
        <v>9574</v>
      </c>
      <c r="F8" s="18">
        <f>C8+F7</f>
        <v>7427</v>
      </c>
      <c r="G8" s="16">
        <f t="shared" ref="G8:G18" si="1">F8/E8*100</f>
        <v>77.574681428869852</v>
      </c>
    </row>
    <row r="9" spans="1:9" ht="21.5" x14ac:dyDescent="0.35">
      <c r="A9" s="13" t="s">
        <v>10</v>
      </c>
      <c r="B9" s="14">
        <v>4647</v>
      </c>
      <c r="C9" s="15">
        <v>3881</v>
      </c>
      <c r="D9" s="16">
        <f t="shared" si="0"/>
        <v>83.516247041101792</v>
      </c>
      <c r="E9" s="17">
        <f t="shared" ref="E9:F18" si="2">B9+E8</f>
        <v>14221</v>
      </c>
      <c r="F9" s="18">
        <f t="shared" si="2"/>
        <v>11308</v>
      </c>
      <c r="G9" s="16">
        <f t="shared" si="1"/>
        <v>79.516208424161448</v>
      </c>
    </row>
    <row r="10" spans="1:9" ht="21.5" x14ac:dyDescent="0.35">
      <c r="A10" s="13" t="s">
        <v>11</v>
      </c>
      <c r="B10" s="14">
        <v>4635</v>
      </c>
      <c r="C10" s="15">
        <v>3388</v>
      </c>
      <c r="D10" s="16">
        <f t="shared" si="0"/>
        <v>73.096008629989214</v>
      </c>
      <c r="E10" s="17">
        <f t="shared" si="2"/>
        <v>18856</v>
      </c>
      <c r="F10" s="18">
        <f t="shared" si="2"/>
        <v>14696</v>
      </c>
      <c r="G10" s="16">
        <f t="shared" si="1"/>
        <v>77.938056851930412</v>
      </c>
    </row>
    <row r="11" spans="1:9" ht="21.5" x14ac:dyDescent="0.35">
      <c r="A11" s="13" t="s">
        <v>12</v>
      </c>
      <c r="B11" s="14">
        <v>4549</v>
      </c>
      <c r="C11" s="15">
        <v>3933</v>
      </c>
      <c r="D11" s="16">
        <f t="shared" si="0"/>
        <v>86.458562321389323</v>
      </c>
      <c r="E11" s="17">
        <f t="shared" si="2"/>
        <v>23405</v>
      </c>
      <c r="F11" s="18">
        <f t="shared" si="2"/>
        <v>18629</v>
      </c>
      <c r="G11" s="16">
        <f t="shared" si="1"/>
        <v>79.594103823969249</v>
      </c>
      <c r="I11" s="19"/>
    </row>
    <row r="12" spans="1:9" ht="21.5" x14ac:dyDescent="0.35">
      <c r="A12" s="13" t="s">
        <v>13</v>
      </c>
      <c r="B12" s="14">
        <v>4634</v>
      </c>
      <c r="C12" s="15">
        <v>4025</v>
      </c>
      <c r="D12" s="16">
        <f t="shared" si="0"/>
        <v>86.858006042296083</v>
      </c>
      <c r="E12" s="17">
        <f t="shared" si="2"/>
        <v>28039</v>
      </c>
      <c r="F12" s="18">
        <f t="shared" si="2"/>
        <v>22654</v>
      </c>
      <c r="G12" s="16">
        <f t="shared" si="1"/>
        <v>80.79460751096687</v>
      </c>
    </row>
    <row r="13" spans="1:9" ht="21.5" x14ac:dyDescent="0.35">
      <c r="A13" s="13" t="s">
        <v>14</v>
      </c>
      <c r="B13" s="14">
        <v>4523</v>
      </c>
      <c r="C13" s="15">
        <v>3938</v>
      </c>
      <c r="D13" s="16">
        <f t="shared" si="0"/>
        <v>87.066106566438208</v>
      </c>
      <c r="E13" s="17">
        <f t="shared" si="2"/>
        <v>32562</v>
      </c>
      <c r="F13" s="18">
        <f t="shared" si="2"/>
        <v>26592</v>
      </c>
      <c r="G13" s="16">
        <f t="shared" si="1"/>
        <v>81.665745347337378</v>
      </c>
    </row>
    <row r="14" spans="1:9" ht="21.5" x14ac:dyDescent="0.35">
      <c r="A14" s="13" t="s">
        <v>15</v>
      </c>
      <c r="B14" s="14">
        <v>4926</v>
      </c>
      <c r="C14" s="15">
        <v>3899</v>
      </c>
      <c r="D14" s="16">
        <f t="shared" si="0"/>
        <v>79.151441331709293</v>
      </c>
      <c r="E14" s="17">
        <f t="shared" si="2"/>
        <v>37488</v>
      </c>
      <c r="F14" s="18">
        <f t="shared" si="2"/>
        <v>30491</v>
      </c>
      <c r="G14" s="16">
        <f t="shared" si="1"/>
        <v>81.335360648740931</v>
      </c>
    </row>
    <row r="15" spans="1:9" ht="21.5" x14ac:dyDescent="0.35">
      <c r="A15" s="13" t="s">
        <v>16</v>
      </c>
      <c r="B15" s="14">
        <v>5148</v>
      </c>
      <c r="C15" s="15">
        <v>4191</v>
      </c>
      <c r="D15" s="16">
        <f t="shared" si="0"/>
        <v>81.410256410256409</v>
      </c>
      <c r="E15" s="17">
        <f t="shared" si="2"/>
        <v>42636</v>
      </c>
      <c r="F15" s="18">
        <f t="shared" si="2"/>
        <v>34682</v>
      </c>
      <c r="G15" s="16">
        <f t="shared" si="1"/>
        <v>81.344403790224234</v>
      </c>
    </row>
    <row r="16" spans="1:9" ht="21.5" x14ac:dyDescent="0.35">
      <c r="A16" s="13" t="s">
        <v>17</v>
      </c>
      <c r="B16" s="14">
        <v>5002</v>
      </c>
      <c r="C16" s="15">
        <v>4392</v>
      </c>
      <c r="D16" s="16">
        <f t="shared" si="0"/>
        <v>87.804878048780495</v>
      </c>
      <c r="E16" s="17">
        <f t="shared" si="2"/>
        <v>47638</v>
      </c>
      <c r="F16" s="18">
        <f>C16+F15</f>
        <v>39074</v>
      </c>
      <c r="G16" s="16">
        <f t="shared" si="1"/>
        <v>82.022754943532476</v>
      </c>
    </row>
    <row r="17" spans="1:7" ht="21.5" x14ac:dyDescent="0.35">
      <c r="A17" s="13" t="s">
        <v>18</v>
      </c>
      <c r="B17" s="17">
        <v>5497</v>
      </c>
      <c r="C17" s="20"/>
      <c r="D17" s="16">
        <f t="shared" si="0"/>
        <v>0</v>
      </c>
      <c r="E17" s="17">
        <f t="shared" si="2"/>
        <v>53135</v>
      </c>
      <c r="F17" s="20"/>
      <c r="G17" s="16">
        <f t="shared" si="1"/>
        <v>0</v>
      </c>
    </row>
    <row r="18" spans="1:7" ht="22" thickBot="1" x14ac:dyDescent="0.4">
      <c r="A18" s="21" t="s">
        <v>19</v>
      </c>
      <c r="B18" s="22">
        <v>5132</v>
      </c>
      <c r="C18" s="23"/>
      <c r="D18" s="24">
        <f t="shared" si="0"/>
        <v>0</v>
      </c>
      <c r="E18" s="22">
        <f t="shared" si="2"/>
        <v>58267</v>
      </c>
      <c r="F18" s="23"/>
      <c r="G18" s="24">
        <f t="shared" si="1"/>
        <v>0</v>
      </c>
    </row>
    <row r="19" spans="1:7" ht="20.5" customHeight="1" thickBot="1" x14ac:dyDescent="0.4">
      <c r="A19" s="25" t="s">
        <v>20</v>
      </c>
      <c r="B19" s="26">
        <f>SUM(B7:B18)</f>
        <v>58267</v>
      </c>
      <c r="C19" s="27">
        <f>SUM(C7:C18)</f>
        <v>39074</v>
      </c>
      <c r="D19" s="28">
        <f>C19/B19*100</f>
        <v>67.060257092350724</v>
      </c>
      <c r="E19" s="29"/>
      <c r="F19" s="30"/>
      <c r="G19" s="31"/>
    </row>
    <row r="20" spans="1:7" ht="10.5" customHeight="1" x14ac:dyDescent="0.35"/>
    <row r="21" spans="1:7" ht="17.5" x14ac:dyDescent="0.35">
      <c r="D21" s="3" t="s">
        <v>21</v>
      </c>
      <c r="E21" s="3"/>
      <c r="F21" s="3"/>
      <c r="G21" s="3"/>
    </row>
    <row r="27" spans="1:7" ht="28.5" customHeight="1" x14ac:dyDescent="0.35"/>
  </sheetData>
  <mergeCells count="6">
    <mergeCell ref="A2:G2"/>
    <mergeCell ref="F3:G3"/>
    <mergeCell ref="A5:A6"/>
    <mergeCell ref="B5:D5"/>
    <mergeCell ref="E5:G5"/>
    <mergeCell ref="D21:G21"/>
  </mergeCells>
  <pageMargins left="0.75" right="0.5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2081_82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2025-06-04T10:06:25Z</dcterms:modified>
</cp:coreProperties>
</file>