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dam\data\data_2025\Tourism_sta_2025\"/>
    </mc:Choice>
  </mc:AlternateContent>
  <bookViews>
    <workbookView xWindow="0" yWindow="0" windowWidth="20490" windowHeight="7650"/>
  </bookViews>
  <sheets>
    <sheet name="FACT SHEET" sheetId="1" r:id="rId1"/>
    <sheet name="Tourist_Arrival" sheetId="2" r:id="rId2"/>
    <sheet name="Tourist Arrival_month" sheetId="3" r:id="rId3"/>
    <sheet name="Tourist Arrival_month_ex.indian" sheetId="4" r:id="rId4"/>
    <sheet name="indian Tourist_Arrival" sheetId="51" r:id="rId5"/>
    <sheet name="Tourist Arrival by year" sheetId="52" r:id="rId6"/>
    <sheet name="Tourist Arrival _Sex" sheetId="53" r:id="rId7"/>
    <sheet name="Tourist Arrival_Age gorup" sheetId="5" r:id="rId8"/>
    <sheet name="Tourist Arrival_Nationalities" sheetId="6" r:id="rId9"/>
    <sheet name="Tourist Arrival_Nationalities_m" sheetId="7" r:id="rId10"/>
    <sheet name="Tourist Arrival_land" sheetId="55" r:id="rId11"/>
    <sheet name="Length of stay" sheetId="56" r:id="rId12"/>
    <sheet name="Tourist Arrival_Purpose" sheetId="8" r:id="rId13"/>
    <sheet name="Trekker_TIMCARD" sheetId="57" r:id="rId14"/>
    <sheet name="Trekkers in different area" sheetId="49" r:id="rId15"/>
    <sheet name="Trekkers i restricted area" sheetId="50" r:id="rId16"/>
    <sheet name="Foreigners visited_national par" sheetId="47" r:id="rId17"/>
    <sheet name="FV_National Park" sheetId="48" r:id="rId18"/>
    <sheet name="Expedition team&amp; members" sheetId="58" r:id="rId19"/>
    <sheet name="Expedition by country" sheetId="12" r:id="rId20"/>
    <sheet name="Expedition by Peaks" sheetId="13" r:id="rId21"/>
    <sheet name="Expedition team by country" sheetId="11" r:id="rId22"/>
    <sheet name="Climbers and Royalty" sheetId="14" r:id="rId23"/>
    <sheet name="Pashupatinath_visitors" sheetId="15" r:id="rId24"/>
    <sheet name="Indian Visitors_Lumbini" sheetId="22" r:id="rId25"/>
    <sheet name="3rd country visitors_Lumbini" sheetId="17" r:id="rId26"/>
    <sheet name="Neplase visitors_Lumbini" sheetId="21" r:id="rId27"/>
    <sheet name="Summary of Lumbini visitors" sheetId="23" r:id="rId28"/>
    <sheet name="Lumbini visitors by Major count" sheetId="19" r:id="rId29"/>
    <sheet name="Income_Tourism" sheetId="24" r:id="rId30"/>
    <sheet name="Tourism income_indicator" sheetId="25" r:id="rId31"/>
    <sheet name="Int.flights and passenger" sheetId="27" r:id="rId32"/>
    <sheet name="Intertional flighta by year" sheetId="28" r:id="rId33"/>
    <sheet name="Airwise int. fkights" sheetId="29" r:id="rId34"/>
    <sheet name="Domestic flight by year_TIA" sheetId="30" r:id="rId35"/>
    <sheet name="Domestic flights by motnth_TIA" sheetId="31" r:id="rId36"/>
    <sheet name="Domestic flight_Othes" sheetId="46" r:id="rId37"/>
    <sheet name="Airwise Domestic Flight " sheetId="32" r:id="rId38"/>
    <sheet name="Flight _Gautambudhha_Airport" sheetId="33" r:id="rId39"/>
    <sheet name="Tourist standard hotel by year" sheetId="34" r:id="rId40"/>
    <sheet name="Tourist Industries and guide" sheetId="35" r:id="rId41"/>
    <sheet name="Major Aviation_indicators" sheetId="36" r:id="rId42"/>
    <sheet name="Tourist related manpower" sheetId="37" r:id="rId43"/>
    <sheet name="Mountaineering_manpower" sheetId="38" r:id="rId44"/>
    <sheet name="Tourist related incident-accid." sheetId="40" r:id="rId45"/>
    <sheet name="By year accident" sheetId="39" r:id="rId46"/>
    <sheet name="By Nationalty Accident" sheetId="41" r:id="rId47"/>
    <sheet name="By sex_Accident" sheetId="42" r:id="rId48"/>
    <sheet name="Complaints_TPO" sheetId="43" r:id="rId49"/>
  </sheets>
  <externalReferences>
    <externalReference r:id="rId5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8" l="1"/>
  <c r="L52" i="8"/>
  <c r="L51" i="8"/>
  <c r="L45" i="8"/>
  <c r="L46" i="8"/>
  <c r="L47" i="8"/>
  <c r="L48" i="8"/>
  <c r="L49" i="8"/>
  <c r="M49" i="8" s="1"/>
  <c r="D68" i="1" l="1"/>
  <c r="D69" i="1"/>
  <c r="D67" i="1"/>
  <c r="L16" i="50"/>
  <c r="K16" i="50"/>
  <c r="H16" i="50"/>
  <c r="M15" i="50"/>
  <c r="K15" i="50"/>
  <c r="J15" i="50"/>
  <c r="H15" i="50"/>
  <c r="L14" i="50"/>
  <c r="K14" i="50"/>
  <c r="J14" i="50"/>
  <c r="I14" i="50"/>
  <c r="H14" i="50"/>
  <c r="G14" i="50"/>
  <c r="F14" i="50"/>
  <c r="E14" i="50"/>
  <c r="M13" i="50"/>
  <c r="L13" i="50"/>
  <c r="K13" i="50"/>
  <c r="J13" i="50"/>
  <c r="G13" i="50"/>
  <c r="F13" i="50"/>
  <c r="E13" i="50"/>
  <c r="M12" i="50"/>
  <c r="L12" i="50"/>
  <c r="K12" i="50"/>
  <c r="J12" i="50"/>
  <c r="I12" i="50"/>
  <c r="H12" i="50"/>
  <c r="G12" i="50"/>
  <c r="F12" i="50"/>
  <c r="E12" i="50"/>
  <c r="M11" i="50"/>
  <c r="L11" i="50"/>
  <c r="K11" i="50"/>
  <c r="J11" i="50"/>
  <c r="I11" i="50"/>
  <c r="H11" i="50"/>
  <c r="G11" i="50"/>
  <c r="F11" i="50"/>
  <c r="E11" i="50"/>
  <c r="M10" i="50"/>
  <c r="L10" i="50"/>
  <c r="K10" i="50"/>
  <c r="J10" i="50"/>
  <c r="I10" i="50"/>
  <c r="G10" i="50"/>
  <c r="F10" i="50"/>
  <c r="M9" i="50"/>
  <c r="L9" i="50"/>
  <c r="K9" i="50"/>
  <c r="J9" i="50"/>
  <c r="I9" i="50"/>
  <c r="H9" i="50"/>
  <c r="G9" i="50"/>
  <c r="F9" i="50"/>
  <c r="E9" i="50"/>
  <c r="L8" i="50"/>
  <c r="K8" i="50"/>
  <c r="J8" i="50"/>
  <c r="I8" i="50"/>
  <c r="G8" i="50"/>
  <c r="F8" i="50"/>
  <c r="M7" i="50"/>
  <c r="L7" i="50"/>
  <c r="K7" i="50"/>
  <c r="J7" i="50"/>
  <c r="I7" i="50"/>
  <c r="H7" i="50"/>
  <c r="G7" i="50"/>
  <c r="F7" i="50"/>
  <c r="M6" i="50"/>
  <c r="L6" i="50"/>
  <c r="K6" i="50"/>
  <c r="J6" i="50"/>
  <c r="I6" i="50"/>
  <c r="H6" i="50"/>
  <c r="G6" i="50"/>
  <c r="F6" i="50"/>
  <c r="M5" i="50"/>
  <c r="L5" i="50"/>
  <c r="K5" i="50"/>
  <c r="J5" i="50"/>
  <c r="I5" i="50"/>
  <c r="H5" i="50"/>
  <c r="G5" i="50"/>
  <c r="F5" i="50"/>
  <c r="M4" i="50"/>
  <c r="L4" i="50"/>
  <c r="K4" i="50"/>
  <c r="J4" i="50"/>
  <c r="I4" i="50"/>
  <c r="H4" i="50"/>
  <c r="G4" i="50"/>
  <c r="F4" i="50"/>
  <c r="M23" i="47" l="1"/>
  <c r="L23" i="47"/>
  <c r="K23" i="47"/>
  <c r="J23" i="47"/>
  <c r="I23" i="47"/>
  <c r="H23" i="47"/>
  <c r="G23" i="47"/>
  <c r="F23" i="47"/>
  <c r="E23" i="47"/>
  <c r="D23" i="47"/>
  <c r="C23" i="47"/>
  <c r="B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N5" i="47"/>
  <c r="N4" i="47"/>
  <c r="N23" i="47" s="1"/>
  <c r="N3" i="47"/>
  <c r="D48" i="1" l="1"/>
  <c r="D49" i="1"/>
  <c r="D50" i="1"/>
  <c r="D51" i="1"/>
  <c r="D52" i="1"/>
  <c r="D53" i="1"/>
  <c r="D47" i="1"/>
  <c r="D19" i="43" l="1"/>
  <c r="E19" i="43"/>
  <c r="F19" i="43"/>
  <c r="G19" i="43"/>
  <c r="C19" i="43"/>
  <c r="M5" i="42"/>
  <c r="L5" i="42"/>
  <c r="K5" i="42"/>
  <c r="J5" i="42"/>
  <c r="I5" i="42"/>
  <c r="H5" i="42"/>
  <c r="G5" i="42"/>
  <c r="F5" i="42"/>
  <c r="E5" i="42"/>
  <c r="D5" i="42"/>
  <c r="C5" i="42"/>
  <c r="B5" i="42"/>
  <c r="N4" i="42"/>
  <c r="N3" i="42"/>
  <c r="N5" i="42" s="1"/>
  <c r="N49" i="41"/>
  <c r="M49" i="41"/>
  <c r="L49" i="41"/>
  <c r="K49" i="41"/>
  <c r="J49" i="41"/>
  <c r="I49" i="41"/>
  <c r="H49" i="41"/>
  <c r="G49" i="41"/>
  <c r="F49" i="41"/>
  <c r="E49" i="41"/>
  <c r="D49" i="41"/>
  <c r="C49" i="41"/>
  <c r="O49" i="41" s="1"/>
  <c r="O48" i="41"/>
  <c r="O47" i="41"/>
  <c r="O46" i="41"/>
  <c r="O45" i="41"/>
  <c r="O44" i="41"/>
  <c r="O43" i="41"/>
  <c r="O42" i="41"/>
  <c r="O41" i="41"/>
  <c r="O40" i="41"/>
  <c r="O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O9" i="41"/>
  <c r="O8" i="41"/>
  <c r="O7" i="41"/>
  <c r="O6" i="41"/>
  <c r="O5" i="41"/>
  <c r="O4" i="41"/>
  <c r="O3" i="41"/>
  <c r="M16" i="40" l="1"/>
  <c r="L16" i="40"/>
  <c r="K16" i="40"/>
  <c r="J16" i="40"/>
  <c r="I16" i="40"/>
  <c r="H16" i="40"/>
  <c r="G16" i="40"/>
  <c r="F16" i="40"/>
  <c r="E16" i="40"/>
  <c r="D16" i="40"/>
  <c r="C16" i="40"/>
  <c r="B16" i="40"/>
  <c r="N16" i="40" s="1"/>
  <c r="N15" i="40"/>
  <c r="N14" i="40"/>
  <c r="N13" i="40"/>
  <c r="N12" i="40"/>
  <c r="N11" i="40"/>
  <c r="N10" i="40"/>
  <c r="N9" i="40"/>
  <c r="N8" i="40"/>
  <c r="N7" i="40"/>
  <c r="N6" i="40"/>
  <c r="N5" i="40"/>
  <c r="N4" i="40"/>
  <c r="N3" i="40"/>
  <c r="C9" i="38" l="1"/>
  <c r="D9" i="38"/>
  <c r="E9" i="38"/>
  <c r="F9" i="38"/>
  <c r="G9" i="38"/>
  <c r="B9" i="38"/>
  <c r="O4" i="37" l="1"/>
  <c r="O5" i="37"/>
  <c r="O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3" i="37"/>
  <c r="N19" i="37"/>
  <c r="G25" i="34" l="1"/>
  <c r="F25" i="34"/>
  <c r="B18" i="19" l="1"/>
  <c r="C18" i="19"/>
  <c r="D18" i="19"/>
  <c r="E18" i="19"/>
  <c r="F18" i="19"/>
  <c r="G18" i="19"/>
  <c r="H18" i="19"/>
  <c r="I18" i="19"/>
  <c r="J18" i="19"/>
  <c r="K18" i="19"/>
  <c r="L18" i="19"/>
  <c r="M18" i="19"/>
  <c r="N18" i="19"/>
  <c r="J31" i="14"/>
  <c r="I31" i="14"/>
  <c r="H31" i="14"/>
  <c r="G31" i="14"/>
  <c r="F31" i="14"/>
  <c r="D31" i="14"/>
  <c r="C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31" i="14" l="1"/>
  <c r="K75" i="13" l="1"/>
  <c r="J75" i="13"/>
  <c r="I75" i="13"/>
  <c r="K74" i="13"/>
  <c r="J74" i="13"/>
  <c r="I74" i="13"/>
  <c r="K73" i="13"/>
  <c r="J73" i="13"/>
  <c r="I73" i="13"/>
  <c r="K72" i="13"/>
  <c r="J72" i="13"/>
  <c r="I72" i="13"/>
  <c r="K71" i="13"/>
  <c r="J71" i="13"/>
  <c r="I71" i="13"/>
  <c r="K70" i="13"/>
  <c r="J70" i="13"/>
  <c r="I70" i="13"/>
  <c r="K69" i="13"/>
  <c r="J69" i="13"/>
  <c r="I69" i="13"/>
  <c r="K68" i="13"/>
  <c r="J68" i="13"/>
  <c r="I68" i="13"/>
  <c r="K67" i="13"/>
  <c r="J67" i="13"/>
  <c r="I67" i="13"/>
  <c r="K66" i="13"/>
  <c r="J66" i="13"/>
  <c r="I66" i="13"/>
  <c r="K65" i="13"/>
  <c r="J65" i="13"/>
  <c r="I65" i="13"/>
  <c r="K64" i="13"/>
  <c r="J64" i="13"/>
  <c r="I64" i="13"/>
  <c r="K63" i="13"/>
  <c r="J63" i="13"/>
  <c r="I63" i="13"/>
  <c r="K62" i="13"/>
  <c r="J62" i="13"/>
  <c r="I62" i="13"/>
  <c r="K61" i="13"/>
  <c r="J61" i="13"/>
  <c r="I61" i="13"/>
  <c r="K60" i="13"/>
  <c r="J60" i="13"/>
  <c r="I60" i="13"/>
  <c r="K59" i="13"/>
  <c r="J59" i="13"/>
  <c r="I59" i="13"/>
  <c r="K58" i="13"/>
  <c r="J58" i="13"/>
  <c r="I58" i="13"/>
  <c r="K57" i="13"/>
  <c r="J57" i="13"/>
  <c r="I57" i="13"/>
  <c r="K56" i="13"/>
  <c r="J56" i="13"/>
  <c r="I56" i="13"/>
  <c r="K55" i="13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I41" i="13"/>
  <c r="K40" i="13"/>
  <c r="J40" i="13"/>
  <c r="I40" i="13"/>
  <c r="K39" i="13"/>
  <c r="J39" i="13"/>
  <c r="I39" i="13"/>
  <c r="K38" i="13"/>
  <c r="J38" i="13"/>
  <c r="I38" i="13"/>
  <c r="K37" i="13"/>
  <c r="J37" i="13"/>
  <c r="I37" i="13"/>
  <c r="K36" i="13"/>
  <c r="J36" i="13"/>
  <c r="I36" i="13"/>
  <c r="K35" i="13"/>
  <c r="J35" i="13"/>
  <c r="I35" i="13"/>
  <c r="K34" i="13"/>
  <c r="J34" i="13"/>
  <c r="I34" i="13"/>
  <c r="K33" i="13"/>
  <c r="J33" i="13"/>
  <c r="I33" i="13"/>
  <c r="K32" i="13"/>
  <c r="J32" i="13"/>
  <c r="I32" i="13"/>
  <c r="K31" i="13"/>
  <c r="J31" i="13"/>
  <c r="I31" i="13"/>
  <c r="K30" i="13"/>
  <c r="J30" i="13"/>
  <c r="I30" i="13"/>
  <c r="K29" i="13"/>
  <c r="J29" i="13"/>
  <c r="I29" i="13"/>
  <c r="K28" i="13"/>
  <c r="J28" i="13"/>
  <c r="I28" i="13"/>
  <c r="K27" i="13"/>
  <c r="J27" i="13"/>
  <c r="I27" i="13"/>
  <c r="K26" i="13"/>
  <c r="J26" i="13"/>
  <c r="I26" i="13"/>
  <c r="K25" i="13"/>
  <c r="J25" i="13"/>
  <c r="I25" i="13"/>
  <c r="K24" i="13"/>
  <c r="J24" i="13"/>
  <c r="I24" i="13"/>
  <c r="K23" i="13"/>
  <c r="J23" i="13"/>
  <c r="I23" i="13"/>
  <c r="K22" i="13"/>
  <c r="J22" i="13"/>
  <c r="I22" i="13"/>
  <c r="K21" i="13"/>
  <c r="J21" i="13"/>
  <c r="I21" i="13"/>
  <c r="K20" i="13"/>
  <c r="J20" i="13"/>
  <c r="I20" i="13"/>
  <c r="K19" i="13"/>
  <c r="J19" i="13"/>
  <c r="I19" i="13"/>
  <c r="K18" i="13"/>
  <c r="J18" i="13"/>
  <c r="I18" i="13"/>
  <c r="K17" i="13"/>
  <c r="J17" i="13"/>
  <c r="I17" i="13"/>
  <c r="K16" i="13"/>
  <c r="J16" i="13"/>
  <c r="I16" i="13"/>
  <c r="K15" i="13"/>
  <c r="J15" i="13"/>
  <c r="I15" i="13"/>
  <c r="K14" i="13"/>
  <c r="J14" i="13"/>
  <c r="I14" i="13"/>
  <c r="K13" i="13"/>
  <c r="J13" i="13"/>
  <c r="I13" i="13"/>
  <c r="K12" i="13"/>
  <c r="J12" i="13"/>
  <c r="I12" i="13"/>
  <c r="K11" i="13"/>
  <c r="J11" i="13"/>
  <c r="I11" i="13"/>
  <c r="K10" i="13"/>
  <c r="J10" i="13"/>
  <c r="I10" i="13"/>
  <c r="K9" i="13"/>
  <c r="J9" i="13"/>
  <c r="I9" i="13"/>
  <c r="K8" i="13"/>
  <c r="J8" i="13"/>
  <c r="I8" i="13"/>
  <c r="K7" i="13"/>
  <c r="J7" i="13"/>
  <c r="I7" i="13"/>
  <c r="K6" i="13"/>
  <c r="J6" i="13"/>
  <c r="I6" i="13"/>
  <c r="K5" i="13"/>
  <c r="J5" i="13"/>
  <c r="I5" i="13"/>
  <c r="K4" i="13"/>
  <c r="J4" i="13"/>
  <c r="I4" i="13"/>
  <c r="K94" i="12"/>
  <c r="J94" i="12"/>
  <c r="I94" i="12"/>
  <c r="K93" i="12"/>
  <c r="J93" i="12"/>
  <c r="I93" i="12"/>
  <c r="K92" i="12"/>
  <c r="J92" i="12"/>
  <c r="I92" i="12"/>
  <c r="K91" i="12"/>
  <c r="J91" i="12"/>
  <c r="I91" i="12"/>
  <c r="K90" i="12"/>
  <c r="J90" i="12"/>
  <c r="I90" i="12"/>
  <c r="K89" i="12"/>
  <c r="J89" i="12"/>
  <c r="I89" i="12"/>
  <c r="K88" i="12"/>
  <c r="J88" i="12"/>
  <c r="I88" i="12"/>
  <c r="K87" i="12"/>
  <c r="J87" i="12"/>
  <c r="I87" i="12"/>
  <c r="K86" i="12"/>
  <c r="J86" i="12"/>
  <c r="I86" i="12"/>
  <c r="K85" i="12"/>
  <c r="J85" i="12"/>
  <c r="I85" i="12"/>
  <c r="K84" i="12"/>
  <c r="J84" i="12"/>
  <c r="I84" i="12"/>
  <c r="K83" i="12"/>
  <c r="J83" i="12"/>
  <c r="I83" i="12"/>
  <c r="K82" i="12"/>
  <c r="J82" i="12"/>
  <c r="I82" i="12"/>
  <c r="K81" i="12"/>
  <c r="J81" i="12"/>
  <c r="I81" i="12"/>
  <c r="K80" i="12"/>
  <c r="J80" i="12"/>
  <c r="I80" i="12"/>
  <c r="K79" i="12"/>
  <c r="J79" i="12"/>
  <c r="I79" i="12"/>
  <c r="K78" i="12"/>
  <c r="J78" i="12"/>
  <c r="I78" i="12"/>
  <c r="K77" i="12"/>
  <c r="J77" i="12"/>
  <c r="I77" i="12"/>
  <c r="K76" i="12"/>
  <c r="J76" i="12"/>
  <c r="I76" i="12"/>
  <c r="K75" i="12"/>
  <c r="J75" i="12"/>
  <c r="I75" i="12"/>
  <c r="K74" i="12"/>
  <c r="J74" i="12"/>
  <c r="I74" i="12"/>
  <c r="K73" i="12"/>
  <c r="J73" i="12"/>
  <c r="I73" i="12"/>
  <c r="K72" i="12"/>
  <c r="J72" i="12"/>
  <c r="I72" i="12"/>
  <c r="K71" i="12"/>
  <c r="J71" i="12"/>
  <c r="I71" i="12"/>
  <c r="K70" i="12"/>
  <c r="J70" i="12"/>
  <c r="I70" i="12"/>
  <c r="K69" i="12"/>
  <c r="J69" i="12"/>
  <c r="I69" i="12"/>
  <c r="K68" i="12"/>
  <c r="J68" i="12"/>
  <c r="I68" i="12"/>
  <c r="K67" i="12"/>
  <c r="J67" i="12"/>
  <c r="I67" i="12"/>
  <c r="K66" i="12"/>
  <c r="J66" i="12"/>
  <c r="I66" i="12"/>
  <c r="K65" i="12"/>
  <c r="J65" i="12"/>
  <c r="I65" i="12"/>
  <c r="K64" i="12"/>
  <c r="J64" i="12"/>
  <c r="I64" i="12"/>
  <c r="K63" i="12"/>
  <c r="J63" i="12"/>
  <c r="I63" i="12"/>
  <c r="K62" i="12"/>
  <c r="J62" i="12"/>
  <c r="I62" i="12"/>
  <c r="K61" i="12"/>
  <c r="J61" i="12"/>
  <c r="I61" i="12"/>
  <c r="K60" i="12"/>
  <c r="J60" i="12"/>
  <c r="I60" i="12"/>
  <c r="K59" i="12"/>
  <c r="J59" i="12"/>
  <c r="I59" i="12"/>
  <c r="K58" i="12"/>
  <c r="J58" i="12"/>
  <c r="I58" i="12"/>
  <c r="K57" i="12"/>
  <c r="J57" i="12"/>
  <c r="I57" i="12"/>
  <c r="K56" i="12"/>
  <c r="J56" i="12"/>
  <c r="I56" i="12"/>
  <c r="K55" i="12"/>
  <c r="J55" i="12"/>
  <c r="I55" i="12"/>
  <c r="K54" i="12"/>
  <c r="J54" i="12"/>
  <c r="I54" i="12"/>
  <c r="K53" i="12"/>
  <c r="J53" i="12"/>
  <c r="I53" i="12"/>
  <c r="K52" i="12"/>
  <c r="J52" i="12"/>
  <c r="I52" i="12"/>
  <c r="K51" i="12"/>
  <c r="J51" i="12"/>
  <c r="I51" i="12"/>
  <c r="K50" i="12"/>
  <c r="J50" i="12"/>
  <c r="I50" i="12"/>
  <c r="K49" i="12"/>
  <c r="J49" i="12"/>
  <c r="I49" i="12"/>
  <c r="K48" i="12"/>
  <c r="J48" i="12"/>
  <c r="I48" i="12"/>
  <c r="K47" i="12"/>
  <c r="J47" i="12"/>
  <c r="I47" i="12"/>
  <c r="K46" i="12"/>
  <c r="J46" i="12"/>
  <c r="I46" i="12"/>
  <c r="K45" i="12"/>
  <c r="J45" i="12"/>
  <c r="I45" i="12"/>
  <c r="K44" i="12"/>
  <c r="J44" i="12"/>
  <c r="I44" i="12"/>
  <c r="K43" i="12"/>
  <c r="J43" i="12"/>
  <c r="I43" i="12"/>
  <c r="K42" i="12"/>
  <c r="J42" i="12"/>
  <c r="I42" i="12"/>
  <c r="K41" i="12"/>
  <c r="J41" i="12"/>
  <c r="I41" i="12"/>
  <c r="K40" i="12"/>
  <c r="J40" i="12"/>
  <c r="I40" i="12"/>
  <c r="K39" i="12"/>
  <c r="J39" i="12"/>
  <c r="I39" i="12"/>
  <c r="K38" i="12"/>
  <c r="J38" i="12"/>
  <c r="I38" i="12"/>
  <c r="K37" i="12"/>
  <c r="J37" i="12"/>
  <c r="I37" i="12"/>
  <c r="K36" i="12"/>
  <c r="J36" i="12"/>
  <c r="I36" i="12"/>
  <c r="K35" i="12"/>
  <c r="J35" i="12"/>
  <c r="I35" i="12"/>
  <c r="K34" i="12"/>
  <c r="J34" i="12"/>
  <c r="I34" i="12"/>
  <c r="K33" i="12"/>
  <c r="J33" i="12"/>
  <c r="I33" i="12"/>
  <c r="K32" i="12"/>
  <c r="J32" i="12"/>
  <c r="I32" i="12"/>
  <c r="K31" i="12"/>
  <c r="J31" i="12"/>
  <c r="I31" i="12"/>
  <c r="K30" i="12"/>
  <c r="J30" i="12"/>
  <c r="I30" i="12"/>
  <c r="K29" i="12"/>
  <c r="J29" i="12"/>
  <c r="I29" i="12"/>
  <c r="K28" i="12"/>
  <c r="J28" i="12"/>
  <c r="I28" i="12"/>
  <c r="K27" i="12"/>
  <c r="J27" i="12"/>
  <c r="I27" i="12"/>
  <c r="K26" i="12"/>
  <c r="J26" i="12"/>
  <c r="I26" i="12"/>
  <c r="K25" i="12"/>
  <c r="J25" i="12"/>
  <c r="I25" i="12"/>
  <c r="K24" i="12"/>
  <c r="J24" i="12"/>
  <c r="I24" i="12"/>
  <c r="K23" i="12"/>
  <c r="J23" i="12"/>
  <c r="I23" i="12"/>
  <c r="K22" i="12"/>
  <c r="J22" i="12"/>
  <c r="I22" i="12"/>
  <c r="K21" i="12"/>
  <c r="J21" i="12"/>
  <c r="I21" i="12"/>
  <c r="K20" i="12"/>
  <c r="J20" i="12"/>
  <c r="I20" i="12"/>
  <c r="K19" i="12"/>
  <c r="J19" i="12"/>
  <c r="I19" i="12"/>
  <c r="K18" i="12"/>
  <c r="J18" i="12"/>
  <c r="I18" i="12"/>
  <c r="K17" i="12"/>
  <c r="J17" i="12"/>
  <c r="I17" i="12"/>
  <c r="K16" i="12"/>
  <c r="J16" i="12"/>
  <c r="I16" i="1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J95" i="12" s="1"/>
  <c r="I7" i="12"/>
  <c r="I95" i="12" s="1"/>
  <c r="K6" i="12"/>
  <c r="J6" i="12"/>
  <c r="I6" i="12"/>
  <c r="K5" i="12"/>
  <c r="J5" i="12"/>
  <c r="I5" i="12"/>
  <c r="K4" i="12"/>
  <c r="K95" i="12" s="1"/>
  <c r="J4" i="12"/>
  <c r="I4" i="12"/>
  <c r="M40" i="6" l="1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</calcChain>
</file>

<file path=xl/sharedStrings.xml><?xml version="1.0" encoding="utf-8"?>
<sst xmlns="http://schemas.openxmlformats.org/spreadsheetml/2006/main" count="1660" uniqueCount="924">
  <si>
    <t>Indicators</t>
  </si>
  <si>
    <t>% Change</t>
  </si>
  <si>
    <t>Air</t>
  </si>
  <si>
    <t>Land</t>
  </si>
  <si>
    <t>Total</t>
  </si>
  <si>
    <t>Average Length of Stay</t>
  </si>
  <si>
    <t>Sex:</t>
  </si>
  <si>
    <t>Male</t>
  </si>
  <si>
    <t>Female</t>
  </si>
  <si>
    <t>others</t>
  </si>
  <si>
    <t>0-15 years</t>
  </si>
  <si>
    <t>16-30 years</t>
  </si>
  <si>
    <t>31-45 years</t>
  </si>
  <si>
    <t>46-60 years</t>
  </si>
  <si>
    <t>Not Specified</t>
  </si>
  <si>
    <t>Rank 1</t>
  </si>
  <si>
    <t>INDIA</t>
  </si>
  <si>
    <t>Rank 2</t>
  </si>
  <si>
    <t>USA</t>
  </si>
  <si>
    <t>Rank 3</t>
  </si>
  <si>
    <t>CHINA</t>
  </si>
  <si>
    <t>Rank 4</t>
  </si>
  <si>
    <t>UK</t>
  </si>
  <si>
    <t>Rank 5</t>
  </si>
  <si>
    <t>AUSTRALIA</t>
  </si>
  <si>
    <t>BANGLADESH</t>
  </si>
  <si>
    <t> Purpose of Visit:</t>
  </si>
  <si>
    <t>Holiday/Pleasure</t>
  </si>
  <si>
    <t>Pilgrimage</t>
  </si>
  <si>
    <t>Trekking &amp; Mountaineering</t>
  </si>
  <si>
    <t>Others</t>
  </si>
  <si>
    <r>
      <t>Tourist Arrival by:</t>
    </r>
    <r>
      <rPr>
        <sz val="12"/>
        <color rgb="FF000000"/>
        <rFont val="Calibri"/>
        <family val="2"/>
      </rPr>
      <t> </t>
    </r>
  </si>
  <si>
    <r>
      <t>By Age groups:</t>
    </r>
    <r>
      <rPr>
        <sz val="12"/>
        <color rgb="FF000000"/>
        <rFont val="Calibri"/>
        <family val="2"/>
      </rPr>
      <t> </t>
    </r>
  </si>
  <si>
    <r>
      <t>60</t>
    </r>
    <r>
      <rPr>
        <vertAlign val="superscript"/>
        <sz val="12"/>
        <color rgb="FF000000"/>
        <rFont val="Calibri"/>
        <family val="2"/>
      </rPr>
      <t xml:space="preserve">+ </t>
    </r>
    <r>
      <rPr>
        <sz val="12"/>
        <color rgb="FF000000"/>
        <rFont val="Calibri"/>
        <family val="2"/>
      </rPr>
      <t>years</t>
    </r>
  </si>
  <si>
    <r>
      <t>  Top Five Country of Nationality:</t>
    </r>
    <r>
      <rPr>
        <sz val="12"/>
        <color rgb="FF000000"/>
        <rFont val="Calibri"/>
        <family val="2"/>
      </rPr>
      <t> </t>
    </r>
  </si>
  <si>
    <r>
      <t>Tourist Arrival by Major Five Airlines:</t>
    </r>
    <r>
      <rPr>
        <sz val="12"/>
        <color rgb="FF000000"/>
        <rFont val="Calibri"/>
        <family val="2"/>
      </rPr>
      <t> </t>
    </r>
  </si>
  <si>
    <t>Nepal Airlines</t>
  </si>
  <si>
    <t>Qatar Airways</t>
  </si>
  <si>
    <t>Himalaya Airlines</t>
  </si>
  <si>
    <t>Indigo Air</t>
  </si>
  <si>
    <t>Fly Dubai</t>
  </si>
  <si>
    <r>
      <t>Mountaineering Expedition:</t>
    </r>
    <r>
      <rPr>
        <sz val="12"/>
        <color rgb="FF000000"/>
        <rFont val="Calibri"/>
        <family val="2"/>
      </rPr>
      <t> </t>
    </r>
  </si>
  <si>
    <t>Total  Team</t>
  </si>
  <si>
    <t>Total  Person</t>
  </si>
  <si>
    <t>Royalty to Government (RS.' 000)</t>
  </si>
  <si>
    <t>Revenue from Tourism:</t>
  </si>
  <si>
    <t>Total  Earning(US$ ' 000)</t>
  </si>
  <si>
    <t>Average expenses per  Visitor per day ( US$)</t>
  </si>
  <si>
    <r>
      <t xml:space="preserve">Tourism Related Enterprises </t>
    </r>
    <r>
      <rPr>
        <sz val="12"/>
        <color rgb="FF000000"/>
        <rFont val="Calibri"/>
        <family val="2"/>
      </rPr>
      <t>  :</t>
    </r>
  </si>
  <si>
    <t>Hotel (star)</t>
  </si>
  <si>
    <t>Hotel ( Non star)</t>
  </si>
  <si>
    <t>Beds (total)</t>
  </si>
  <si>
    <t>Travel Agencies</t>
  </si>
  <si>
    <t>Trekking Agencies</t>
  </si>
  <si>
    <t>Tourist Guide</t>
  </si>
  <si>
    <t>Trekking Guide</t>
  </si>
  <si>
    <t>Year</t>
  </si>
  <si>
    <t>By Air</t>
  </si>
  <si>
    <t xml:space="preserve"> By Land</t>
  </si>
  <si>
    <t>Number</t>
  </si>
  <si>
    <t>Annual Growth Rate (%)</t>
  </si>
  <si>
    <t xml:space="preserve">Percent </t>
  </si>
  <si>
    <t>NA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</si>
  <si>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</si>
  <si>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</si>
  <si>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</si>
  <si>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</si>
  <si>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</si>
  <si>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</si>
  <si>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</si>
  <si>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</si>
  <si>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</si>
  <si>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</si>
  <si>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</si>
  <si>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</si>
  <si>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</t>
  </si>
  <si>
    <t>Feb</t>
  </si>
  <si>
    <t>Mar</t>
  </si>
  <si>
    <t>Apr</t>
  </si>
  <si>
    <t>Jun</t>
  </si>
  <si>
    <t>July</t>
  </si>
  <si>
    <t>Aug</t>
  </si>
  <si>
    <t>Sep</t>
  </si>
  <si>
    <t>Oct</t>
  </si>
  <si>
    <t>Nov</t>
  </si>
  <si>
    <t>Dec</t>
  </si>
  <si>
    <t xml:space="preserve">Year </t>
  </si>
  <si>
    <t>Age Groups</t>
  </si>
  <si>
    <t>0-15</t>
  </si>
  <si>
    <t>16-30</t>
  </si>
  <si>
    <t>31-45</t>
  </si>
  <si>
    <t>46-60</t>
  </si>
  <si>
    <t>60+</t>
  </si>
  <si>
    <t>Not Sp.</t>
  </si>
  <si>
    <t>(18..9)</t>
  </si>
  <si>
    <t>(20.5</t>
  </si>
  <si>
    <t>Nationality</t>
  </si>
  <si>
    <t>Australia</t>
  </si>
  <si>
    <t>%</t>
  </si>
  <si>
    <t>Bangladesh</t>
  </si>
  <si>
    <t>Canada</t>
  </si>
  <si>
    <t>China</t>
  </si>
  <si>
    <t>France</t>
  </si>
  <si>
    <t>Germany</t>
  </si>
  <si>
    <t>India</t>
  </si>
  <si>
    <t>Italy</t>
  </si>
  <si>
    <t>Japan</t>
  </si>
  <si>
    <t>South Korea</t>
  </si>
  <si>
    <t>Malaysia</t>
  </si>
  <si>
    <t>18284 </t>
  </si>
  <si>
    <t>1.94 </t>
  </si>
  <si>
    <t>Myanmar</t>
  </si>
  <si>
    <t>Netherlands</t>
  </si>
  <si>
    <t>Spain</t>
  </si>
  <si>
    <t>Sri Lanka</t>
  </si>
  <si>
    <t>Thailand</t>
  </si>
  <si>
    <t>U.S.A.</t>
  </si>
  <si>
    <t>U.K.</t>
  </si>
  <si>
    <t> 214718</t>
  </si>
  <si>
    <t> 18.3</t>
  </si>
  <si>
    <t xml:space="preserve"> </t>
  </si>
  <si>
    <t>Grand Total</t>
  </si>
  <si>
    <t>Holiday Pleasure</t>
  </si>
  <si>
    <t>Business</t>
  </si>
  <si>
    <t>Official</t>
  </si>
  <si>
    <t>Conv./ Conf.</t>
  </si>
  <si>
    <t xml:space="preserve">Others </t>
  </si>
  <si>
    <t>-</t>
  </si>
  <si>
    <t>(17.9)_</t>
  </si>
  <si>
    <t>3,86,065</t>
  </si>
  <si>
    <t>14.35))</t>
  </si>
  <si>
    <t>(3.23</t>
  </si>
  <si>
    <t>FACT SHEET 1</t>
  </si>
  <si>
    <t>FACT SHEET 3</t>
  </si>
  <si>
    <t>FACT SHEET 2</t>
  </si>
  <si>
    <t>Team</t>
  </si>
  <si>
    <t>Royalty USD</t>
  </si>
  <si>
    <t>Royalty NRS</t>
  </si>
  <si>
    <t>Aichyn (6055m)</t>
  </si>
  <si>
    <t>Ama Dablam (6814m)</t>
  </si>
  <si>
    <t>Anidesh Chuli (White Wave) (6808m)</t>
  </si>
  <si>
    <t>Annapurna I (8091m)</t>
  </si>
  <si>
    <t>Annapurna IV (7525m)</t>
  </si>
  <si>
    <t>Api (7132m)</t>
  </si>
  <si>
    <t>Ardang (6034m)</t>
  </si>
  <si>
    <t>Asajya Tuppa (6265m)</t>
  </si>
  <si>
    <t>Barun Tse (7129m)</t>
  </si>
  <si>
    <t>Bedding Go (6125m)</t>
  </si>
  <si>
    <t>Bhrikuti Shail (6361m)</t>
  </si>
  <si>
    <t>Bijora Hiun Chuli (6111m)</t>
  </si>
  <si>
    <t>Changla (6563m)</t>
  </si>
  <si>
    <t>Changla Khang West (6233m)</t>
  </si>
  <si>
    <t>Chhuama Peak I (6366m)</t>
  </si>
  <si>
    <t>Chhuama Peak II (6325m)</t>
  </si>
  <si>
    <t>Chhuama Peak III (6268m)</t>
  </si>
  <si>
    <t>Cho-Oyu (8188m)</t>
  </si>
  <si>
    <t>Chukyima Go (6258m)</t>
  </si>
  <si>
    <t>Chulu Far East (6038m)</t>
  </si>
  <si>
    <t>Chungen Changma (6229m)</t>
  </si>
  <si>
    <t>Dhaulagiri I (8167m)</t>
  </si>
  <si>
    <t>Dogari Himal (6536m)</t>
  </si>
  <si>
    <t>Dolma Khang (6332m)</t>
  </si>
  <si>
    <t>Drohmo (6881m)</t>
  </si>
  <si>
    <t>Ganchenpo (6378m)</t>
  </si>
  <si>
    <t>Gandharva Chuli (6248m)</t>
  </si>
  <si>
    <t>Ghenye Liru (6571m)</t>
  </si>
  <si>
    <t>Ghyun Himal II (6029m)</t>
  </si>
  <si>
    <t>Gyaji Khang (7074m)</t>
  </si>
  <si>
    <t>Gyalzen Peak (6151m)</t>
  </si>
  <si>
    <t>Himlung Himal (7126m)</t>
  </si>
  <si>
    <t>Jugal 2 (6518m)</t>
  </si>
  <si>
    <t>Jugal 3 (6184m)</t>
  </si>
  <si>
    <t>Jugal 4 (5936m)</t>
  </si>
  <si>
    <t>Jugal 5 (5922m)</t>
  </si>
  <si>
    <t>Kabru (7318m)</t>
  </si>
  <si>
    <t>Kambong Peak (6570m)</t>
  </si>
  <si>
    <t>Kanchenjunga (Main) (8586m)</t>
  </si>
  <si>
    <t>Kangbachen (7902m)</t>
  </si>
  <si>
    <t>Kanti Central (6275m)</t>
  </si>
  <si>
    <t>Khangri Shar (6811m)</t>
  </si>
  <si>
    <t>Khatang (6790m)</t>
  </si>
  <si>
    <t>Khayang (6186m)</t>
  </si>
  <si>
    <t>Kogi Khang (6095m)</t>
  </si>
  <si>
    <t>Kumbhakarna (Jannu) (7710m)</t>
  </si>
  <si>
    <t>Lamjung Himal (6983m)</t>
  </si>
  <si>
    <t>Langdak (6220m)</t>
  </si>
  <si>
    <t>Langdung (6326m)</t>
  </si>
  <si>
    <t>Langtang Lirung (7234m)</t>
  </si>
  <si>
    <t>Lhayul Peak (6395m)</t>
  </si>
  <si>
    <t>Lhotse (8516m)</t>
  </si>
  <si>
    <t>Lingtren (6713m)</t>
  </si>
  <si>
    <t>Makalu I (8463m)</t>
  </si>
  <si>
    <t>Malanphulan (6573m)</t>
  </si>
  <si>
    <t>Manaslu (8163m)</t>
  </si>
  <si>
    <t>Mukot Himal (6087m)</t>
  </si>
  <si>
    <t>Norbu Khang (6085m)</t>
  </si>
  <si>
    <t>Numbur (6958m)</t>
  </si>
  <si>
    <t>Numri (6635m)</t>
  </si>
  <si>
    <t>Nuptse (7855m)</t>
  </si>
  <si>
    <t>Panbari (6887m)</t>
  </si>
  <si>
    <t>Pathibhara South East (6868m)</t>
  </si>
  <si>
    <t>Peri Himal (6296m)</t>
  </si>
  <si>
    <t>Pokhar Khang (6372m)</t>
  </si>
  <si>
    <t>Pumori (7161m)</t>
  </si>
  <si>
    <t>Putha Hiunchuli (7246m)</t>
  </si>
  <si>
    <t>Ratna Chuli (7128m)</t>
  </si>
  <si>
    <t>Sagarmatha (8848.86m)</t>
  </si>
  <si>
    <t>Saribung (6346m)</t>
  </si>
  <si>
    <t>Saula (6235m)</t>
  </si>
  <si>
    <t>Sharphu IV (6433m)</t>
  </si>
  <si>
    <t>Swelokhan (6180m)</t>
  </si>
  <si>
    <t>Tengkangpoche (6482m)</t>
  </si>
  <si>
    <t>Tengkoma (6215m)</t>
  </si>
  <si>
    <t>Thapa Peak (Dhampus) (6012m)</t>
  </si>
  <si>
    <t>Thorong Peak (6144m)</t>
  </si>
  <si>
    <t>Yoko Pahar (Nampa VIII (6423m)</t>
  </si>
  <si>
    <t>S.N.</t>
  </si>
  <si>
    <t>American Samoa (USA)</t>
  </si>
  <si>
    <t>Argentina</t>
  </si>
  <si>
    <t>Austria</t>
  </si>
  <si>
    <t>Bolivia</t>
  </si>
  <si>
    <t>Brazil</t>
  </si>
  <si>
    <t>Bulgaria</t>
  </si>
  <si>
    <t>Chile</t>
  </si>
  <si>
    <t>Costa Rica</t>
  </si>
  <si>
    <t>Czech Republic</t>
  </si>
  <si>
    <t>Denmark</t>
  </si>
  <si>
    <t>Ecuador</t>
  </si>
  <si>
    <t>Estonia</t>
  </si>
  <si>
    <t>Finland</t>
  </si>
  <si>
    <t>Iran</t>
  </si>
  <si>
    <t>Ireland</t>
  </si>
  <si>
    <t>Kazakhstan</t>
  </si>
  <si>
    <t>Kyrgyzstan</t>
  </si>
  <si>
    <t>Latvia</t>
  </si>
  <si>
    <t>Mexico</t>
  </si>
  <si>
    <t>Mongolia</t>
  </si>
  <si>
    <t>Nepal</t>
  </si>
  <si>
    <t>New Zealand</t>
  </si>
  <si>
    <t>Norway</t>
  </si>
  <si>
    <t>Philippines</t>
  </si>
  <si>
    <t>Poland</t>
  </si>
  <si>
    <t>Portugal</t>
  </si>
  <si>
    <t>Romania</t>
  </si>
  <si>
    <t>Russia</t>
  </si>
  <si>
    <t>Serbia</t>
  </si>
  <si>
    <t>Singapore</t>
  </si>
  <si>
    <t>Slovakia</t>
  </si>
  <si>
    <t>Slovenia</t>
  </si>
  <si>
    <t>Sweden</t>
  </si>
  <si>
    <t>Switzerland</t>
  </si>
  <si>
    <t>Ukraine</t>
  </si>
  <si>
    <t>United Kingdom</t>
  </si>
  <si>
    <t>United States</t>
  </si>
  <si>
    <t>Venezuela</t>
  </si>
  <si>
    <t>Vietnam</t>
  </si>
  <si>
    <t>Name of Country</t>
  </si>
  <si>
    <t>Total team</t>
  </si>
  <si>
    <t>Total Female Permitted</t>
  </si>
  <si>
    <t>Total Male Permitted</t>
  </si>
  <si>
    <t>No Success</t>
  </si>
  <si>
    <t>Success</t>
  </si>
  <si>
    <t>Albania</t>
  </si>
  <si>
    <t>Algeria</t>
  </si>
  <si>
    <t>Andorra</t>
  </si>
  <si>
    <t>Armenia</t>
  </si>
  <si>
    <t>Azerbaijan</t>
  </si>
  <si>
    <t>Belarus</t>
  </si>
  <si>
    <t>Belgium</t>
  </si>
  <si>
    <t>Bosnia and Herzegovina</t>
  </si>
  <si>
    <t>British Virgin Islands (UK)</t>
  </si>
  <si>
    <t>Colombia</t>
  </si>
  <si>
    <t>Croatia</t>
  </si>
  <si>
    <t>Cyprus</t>
  </si>
  <si>
    <t>Egypt</t>
  </si>
  <si>
    <t>Georgia</t>
  </si>
  <si>
    <t>Greece</t>
  </si>
  <si>
    <t>Hungary</t>
  </si>
  <si>
    <t>Iceland</t>
  </si>
  <si>
    <t>Indonesia</t>
  </si>
  <si>
    <t>Israel</t>
  </si>
  <si>
    <t>Jordan</t>
  </si>
  <si>
    <t>Kenya</t>
  </si>
  <si>
    <t>Kuwait</t>
  </si>
  <si>
    <t>Lebanon</t>
  </si>
  <si>
    <t>Lithuania</t>
  </si>
  <si>
    <t>Macedonia</t>
  </si>
  <si>
    <t>Malta</t>
  </si>
  <si>
    <t>Moldov</t>
  </si>
  <si>
    <t>Montenegro</t>
  </si>
  <si>
    <t>Morocco</t>
  </si>
  <si>
    <t>Nigeria</t>
  </si>
  <si>
    <t>Pakistan</t>
  </si>
  <si>
    <t>Peru</t>
  </si>
  <si>
    <t>Qatar</t>
  </si>
  <si>
    <t>Saudi Arabia</t>
  </si>
  <si>
    <t>South Africa</t>
  </si>
  <si>
    <t>Swaziland</t>
  </si>
  <si>
    <t>Taiwan</t>
  </si>
  <si>
    <t>Turkey</t>
  </si>
  <si>
    <t>United Arab Emirates</t>
  </si>
  <si>
    <t>United States Virgin Islands (USA)</t>
  </si>
  <si>
    <t>Name of Mountain</t>
  </si>
  <si>
    <t>Male Total</t>
  </si>
  <si>
    <t>Aichyn</t>
  </si>
  <si>
    <t>Ama Dablam</t>
  </si>
  <si>
    <t>Anidesh Chuli (White Wave)</t>
  </si>
  <si>
    <t>Annapurna I</t>
  </si>
  <si>
    <t>Annapurna IV</t>
  </si>
  <si>
    <t>Api</t>
  </si>
  <si>
    <t>Ardang</t>
  </si>
  <si>
    <t>Asajya Tuppa</t>
  </si>
  <si>
    <t>Barun Tse</t>
  </si>
  <si>
    <t>Bhrikuti Shail</t>
  </si>
  <si>
    <t>Bijora Hiun Chuli</t>
  </si>
  <si>
    <t>Changla</t>
  </si>
  <si>
    <t>Changla Khang West</t>
  </si>
  <si>
    <t>Chhuama Peak III</t>
  </si>
  <si>
    <t>Cho-Oyu</t>
  </si>
  <si>
    <t>Chukyima Go</t>
  </si>
  <si>
    <t>Chulu Far East</t>
  </si>
  <si>
    <t>Chungen Changma</t>
  </si>
  <si>
    <t>Dhaulagiri I</t>
  </si>
  <si>
    <t>Dogari Himal</t>
  </si>
  <si>
    <t>Dolma Khang</t>
  </si>
  <si>
    <t>Drohmo</t>
  </si>
  <si>
    <t>Ganchenpo</t>
  </si>
  <si>
    <t>Gandharva Chuli</t>
  </si>
  <si>
    <t>Ghenye Liru</t>
  </si>
  <si>
    <t>Ghyun Himal II</t>
  </si>
  <si>
    <t>Gyaji Khang</t>
  </si>
  <si>
    <t>Gyalzen Peak</t>
  </si>
  <si>
    <t>Himlung Himal</t>
  </si>
  <si>
    <t>Jugal 2</t>
  </si>
  <si>
    <t>Jugal 3</t>
  </si>
  <si>
    <t>Jugal 4</t>
  </si>
  <si>
    <t>Jugal 5</t>
  </si>
  <si>
    <t>Kabru</t>
  </si>
  <si>
    <t>Kambong Peak</t>
  </si>
  <si>
    <t>Kanchenjunga (Main)</t>
  </si>
  <si>
    <t>Kangbachen</t>
  </si>
  <si>
    <t>Kanti Central</t>
  </si>
  <si>
    <t>Khangri Shar</t>
  </si>
  <si>
    <t>Khatang</t>
  </si>
  <si>
    <t>Khayang</t>
  </si>
  <si>
    <t>Kogi Khang</t>
  </si>
  <si>
    <t>Kumbhakarna (Jannu)</t>
  </si>
  <si>
    <t>Lamjung Himal</t>
  </si>
  <si>
    <t>Langdak</t>
  </si>
  <si>
    <t>Langdung</t>
  </si>
  <si>
    <t>Langtang Lirung</t>
  </si>
  <si>
    <t>Lhayul Peak</t>
  </si>
  <si>
    <t>Lhotse</t>
  </si>
  <si>
    <t>Lingtren</t>
  </si>
  <si>
    <t>Makalu I</t>
  </si>
  <si>
    <t>Malanphulan</t>
  </si>
  <si>
    <t>Manaslu</t>
  </si>
  <si>
    <t>Mukot Himal</t>
  </si>
  <si>
    <t>Norbu Khang</t>
  </si>
  <si>
    <t>Numbur</t>
  </si>
  <si>
    <t>Numri</t>
  </si>
  <si>
    <t>Nuptse</t>
  </si>
  <si>
    <t>Panbari</t>
  </si>
  <si>
    <t>Peri Himal</t>
  </si>
  <si>
    <t>Pokhar Khang</t>
  </si>
  <si>
    <t>Pumori</t>
  </si>
  <si>
    <t>Putha Hiunchuli</t>
  </si>
  <si>
    <t>Ratna Chuli</t>
  </si>
  <si>
    <t>Sagarmatha</t>
  </si>
  <si>
    <t>Saribung</t>
  </si>
  <si>
    <t>Saula</t>
  </si>
  <si>
    <t>Tengkangpoche</t>
  </si>
  <si>
    <t>Tengkoma</t>
  </si>
  <si>
    <t>Thapa Peak (Dhampus)</t>
  </si>
  <si>
    <t>Thorong Peak</t>
  </si>
  <si>
    <t>Female   Total</t>
  </si>
  <si>
    <t>S.N</t>
  </si>
  <si>
    <t>Peak</t>
  </si>
  <si>
    <t>Permitted Team</t>
  </si>
  <si>
    <t>Permitted member</t>
  </si>
  <si>
    <t xml:space="preserve">Total Permitted Number </t>
  </si>
  <si>
    <t xml:space="preserve">Royalty </t>
  </si>
  <si>
    <t>Royalty</t>
  </si>
  <si>
    <t>Nepali</t>
  </si>
  <si>
    <t>Foreigner</t>
  </si>
  <si>
    <t>Rs.</t>
  </si>
  <si>
    <t>US$</t>
  </si>
  <si>
    <t>Mt.Chola tse</t>
  </si>
  <si>
    <t>…</t>
  </si>
  <si>
    <t>Mt.Kyazo Ri</t>
  </si>
  <si>
    <t>Mt. Phari Lapcha</t>
  </si>
  <si>
    <t>Mt.Nirekha</t>
  </si>
  <si>
    <t>Mt.Langsisa Ri</t>
  </si>
  <si>
    <t>Mt.Ombigaichen</t>
  </si>
  <si>
    <t>Mt.Bokta</t>
  </si>
  <si>
    <t>Mt.Chekigo</t>
  </si>
  <si>
    <t>Mt.Lobuje West</t>
  </si>
  <si>
    <t>Mt.Larkya Peak</t>
  </si>
  <si>
    <t>Mt.ABI</t>
  </si>
  <si>
    <t>Mt.Yubra Himal</t>
  </si>
  <si>
    <t>Singu Chuli(Fluted Peak)</t>
  </si>
  <si>
    <t>Hiunchuli</t>
  </si>
  <si>
    <t>Mera Peak</t>
  </si>
  <si>
    <t>Kusum Kanguru</t>
  </si>
  <si>
    <t>Kwangde</t>
  </si>
  <si>
    <t>Chulu West</t>
  </si>
  <si>
    <t>Chulu East</t>
  </si>
  <si>
    <t>Imja Tse (Island Peak)</t>
  </si>
  <si>
    <t>Pharchamo</t>
  </si>
  <si>
    <t xml:space="preserve">Lobuje </t>
  </si>
  <si>
    <t>Ramdung</t>
  </si>
  <si>
    <t>Pisang Peak</t>
  </si>
  <si>
    <t>Ganja la Chuli (Naya Khanga)</t>
  </si>
  <si>
    <t>Khongma  Tse (Mehra)</t>
  </si>
  <si>
    <t>Paldor Peak</t>
  </si>
  <si>
    <t>Month</t>
  </si>
  <si>
    <t>January</t>
  </si>
  <si>
    <t>February</t>
  </si>
  <si>
    <t>March</t>
  </si>
  <si>
    <t>April</t>
  </si>
  <si>
    <t>June</t>
  </si>
  <si>
    <t>August</t>
  </si>
  <si>
    <t>September</t>
  </si>
  <si>
    <t>October</t>
  </si>
  <si>
    <t>November</t>
  </si>
  <si>
    <t>December</t>
  </si>
  <si>
    <t>Bhutan</t>
  </si>
  <si>
    <t xml:space="preserve">China </t>
  </si>
  <si>
    <t>country</t>
  </si>
  <si>
    <t>VVIP, VIP, Gov. Employee</t>
  </si>
  <si>
    <t>Country</t>
  </si>
  <si>
    <t>3rd countries</t>
  </si>
  <si>
    <t>VVIP, VIP</t>
  </si>
  <si>
    <t>Fiscal Year</t>
  </si>
  <si>
    <t>Total Foreign Exchange Earnings from Tourism</t>
  </si>
  <si>
    <t>NPR.(Million)</t>
  </si>
  <si>
    <t>Annual Average Exchange Rate</t>
  </si>
  <si>
    <t>US$ (Million)</t>
  </si>
  <si>
    <t>% Change in US$</t>
  </si>
  <si>
    <t>2057/58 (2000/01)</t>
  </si>
  <si>
    <t xml:space="preserve">2058/59 (2001/02) </t>
  </si>
  <si>
    <t>2059/60 (2002/03)</t>
  </si>
  <si>
    <t>2060/61 (2003/04)</t>
  </si>
  <si>
    <t>2061/62 (2004/05)</t>
  </si>
  <si>
    <t xml:space="preserve">2062/63 (2005/06) </t>
  </si>
  <si>
    <t>2063/64 (2006/07)</t>
  </si>
  <si>
    <t>2064/65 (2007/08)</t>
  </si>
  <si>
    <t>2065/66 (2008/09)</t>
  </si>
  <si>
    <t>2066/67 (2009/10)</t>
  </si>
  <si>
    <t xml:space="preserve">2067/68 (2010/11) </t>
  </si>
  <si>
    <t>2068/69 (2011/12)</t>
  </si>
  <si>
    <t xml:space="preserve">2069/70 (2012/13) </t>
  </si>
  <si>
    <t>2070/71 (2013/14)</t>
  </si>
  <si>
    <t>2071/72 (2014/15)</t>
  </si>
  <si>
    <t xml:space="preserve">2072/73 (2015/16) </t>
  </si>
  <si>
    <t>2073/74 (2016/17)</t>
  </si>
  <si>
    <t>2074/75 (2017/18)</t>
  </si>
  <si>
    <t>2075/76 (2018/19)</t>
  </si>
  <si>
    <t>2076/77 (2019/20)</t>
  </si>
  <si>
    <t>2077/78 (2020/21)</t>
  </si>
  <si>
    <t>2078/79 (2021/22)</t>
  </si>
  <si>
    <t>2079/80 (2022/23)</t>
  </si>
  <si>
    <t>2080/81 (2023/24)</t>
  </si>
  <si>
    <t>2081/82 (2024/25)</t>
  </si>
  <si>
    <t>2082/83 (2025/26)*</t>
  </si>
  <si>
    <t xml:space="preserve">Source: Nepal Rastra Bank    </t>
  </si>
  <si>
    <t>*1st six Months of FY 2025/26</t>
  </si>
  <si>
    <t>Total foreign exchange earnings from tourism</t>
  </si>
  <si>
    <t>As % of total value of merchandise exports</t>
  </si>
  <si>
    <t>As % of total value of merchandise goods and services</t>
  </si>
  <si>
    <t>As % of total foreign exchange reserves</t>
  </si>
  <si>
    <t>As % of GDP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</si>
  <si>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</si>
  <si>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</si>
  <si>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</si>
  <si>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</si>
  <si>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</si>
  <si>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</si>
  <si>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</si>
  <si>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</si>
  <si>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</si>
  <si>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</si>
  <si>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</si>
  <si>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</si>
  <si>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</si>
  <si>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</si>
  <si>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</si>
  <si>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</si>
  <si>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</si>
  <si>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</si>
  <si>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</si>
  <si>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</si>
  <si>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</si>
  <si>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</si>
  <si>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</si>
  <si>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</si>
  <si>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</si>
  <si>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2025/26*</t>
  </si>
  <si>
    <t>*1st Six Months</t>
  </si>
  <si>
    <t>TIMS Card Details</t>
  </si>
  <si>
    <t>1-Jan-2025 to 31-Dec-2025</t>
  </si>
  <si>
    <t>GROUP TREKKERS(GT)</t>
  </si>
  <si>
    <t>TOTAL</t>
  </si>
  <si>
    <t>Non SAARC Nationals</t>
  </si>
  <si>
    <t>SAARC Nationals</t>
  </si>
  <si>
    <t>Child</t>
  </si>
  <si>
    <t>FLIGNT MOVEMENT</t>
  </si>
  <si>
    <t>ARR</t>
  </si>
  <si>
    <t>DEP</t>
  </si>
  <si>
    <t>IN</t>
  </si>
  <si>
    <t>OUT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</si>
  <si>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</si>
  <si>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</si>
  <si>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</si>
  <si>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</si>
  <si>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</si>
  <si>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</si>
  <si>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</si>
  <si>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</si>
  <si>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</si>
  <si>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</si>
  <si>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</si>
  <si>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</si>
  <si>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PASSENGER MOVEMENT</t>
  </si>
  <si>
    <t>MONTH</t>
  </si>
  <si>
    <t>FLIGHT MOVEMENT</t>
  </si>
  <si>
    <t>PASSANGER MOVEMENT</t>
  </si>
  <si>
    <t/>
  </si>
  <si>
    <t>AIRLINES</t>
  </si>
  <si>
    <t>TOT</t>
  </si>
  <si>
    <t>1</t>
  </si>
  <si>
    <t>ABY</t>
  </si>
  <si>
    <t>2</t>
  </si>
  <si>
    <t>ADY</t>
  </si>
  <si>
    <t>3</t>
  </si>
  <si>
    <t>AIC</t>
  </si>
  <si>
    <t>4</t>
  </si>
  <si>
    <t>AIQ</t>
  </si>
  <si>
    <t>5</t>
  </si>
  <si>
    <t>ALK</t>
  </si>
  <si>
    <t>6</t>
  </si>
  <si>
    <t>AXB</t>
  </si>
  <si>
    <t>7</t>
  </si>
  <si>
    <t>BBC</t>
  </si>
  <si>
    <t>8</t>
  </si>
  <si>
    <t>BHA</t>
  </si>
  <si>
    <t>9</t>
  </si>
  <si>
    <t>BTN</t>
  </si>
  <si>
    <t>10</t>
  </si>
  <si>
    <t>CCA</t>
  </si>
  <si>
    <t>11</t>
  </si>
  <si>
    <t>CES</t>
  </si>
  <si>
    <t>12</t>
  </si>
  <si>
    <t>CPA</t>
  </si>
  <si>
    <t>13</t>
  </si>
  <si>
    <t>CSC</t>
  </si>
  <si>
    <t>14</t>
  </si>
  <si>
    <t>CSN</t>
  </si>
  <si>
    <t>15</t>
  </si>
  <si>
    <t>DRK</t>
  </si>
  <si>
    <t>16</t>
  </si>
  <si>
    <t>FDB</t>
  </si>
  <si>
    <t>17</t>
  </si>
  <si>
    <t>HIM</t>
  </si>
  <si>
    <t>18</t>
  </si>
  <si>
    <t>IGO</t>
  </si>
  <si>
    <t>19</t>
  </si>
  <si>
    <t>JZR</t>
  </si>
  <si>
    <t>20</t>
  </si>
  <si>
    <t>KAC</t>
  </si>
  <si>
    <t>21</t>
  </si>
  <si>
    <t>KAL</t>
  </si>
  <si>
    <t>MAS</t>
  </si>
  <si>
    <t>MXD</t>
  </si>
  <si>
    <t>NAC</t>
  </si>
  <si>
    <t>NSB</t>
  </si>
  <si>
    <t>QTR</t>
  </si>
  <si>
    <t>SEJ</t>
  </si>
  <si>
    <t>SIA</t>
  </si>
  <si>
    <t>THA</t>
  </si>
  <si>
    <t>THY</t>
  </si>
  <si>
    <t>TLM</t>
  </si>
  <si>
    <t>OTH</t>
  </si>
  <si>
    <t>YEAR</t>
  </si>
  <si>
    <t>JUN</t>
  </si>
  <si>
    <t>JUL</t>
  </si>
  <si>
    <t>SEP</t>
  </si>
  <si>
    <t>AA</t>
  </si>
  <si>
    <t>AD</t>
  </si>
  <si>
    <t>AP</t>
  </si>
  <si>
    <t>FA</t>
  </si>
  <si>
    <t>HE</t>
  </si>
  <si>
    <t>KH</t>
  </si>
  <si>
    <t>MA</t>
  </si>
  <si>
    <t>MH</t>
  </si>
  <si>
    <t>MU</t>
  </si>
  <si>
    <t>MUS</t>
  </si>
  <si>
    <t>NYT</t>
  </si>
  <si>
    <t>SAU</t>
  </si>
  <si>
    <t>SH</t>
  </si>
  <si>
    <t>SHA</t>
  </si>
  <si>
    <t>SM</t>
  </si>
  <si>
    <t>SMA</t>
  </si>
  <si>
    <t>STA</t>
  </si>
  <si>
    <t>TRA</t>
  </si>
  <si>
    <t>Star Hotel</t>
  </si>
  <si>
    <t>Tourist Standard Hotel</t>
  </si>
  <si>
    <t>Hotel</t>
  </si>
  <si>
    <t>Bed</t>
  </si>
  <si>
    <t>Travel Agency</t>
  </si>
  <si>
    <t>Trekking Agency</t>
  </si>
  <si>
    <t>Rafting Agency</t>
  </si>
  <si>
    <t>Tourist Transportation Service</t>
  </si>
  <si>
    <t>Tour Guide</t>
  </si>
  <si>
    <t>River Guide</t>
  </si>
  <si>
    <t>Porter Guide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</si>
  <si>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</si>
  <si>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</si>
  <si>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</si>
  <si>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</si>
  <si>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</si>
  <si>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</si>
  <si>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</si>
  <si>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</si>
  <si>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</si>
  <si>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</si>
  <si>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</si>
  <si>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</si>
  <si>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</si>
  <si>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2082/83*</t>
  </si>
  <si>
    <t>MAJOR CIVIL AVIATION INDICATORS, NEPAL</t>
  </si>
  <si>
    <t>Main Indicator</t>
  </si>
  <si>
    <t>Number of Nepalese Airlines operating international schedule flight</t>
  </si>
  <si>
    <t xml:space="preserve">Number of International Airlines operating </t>
  </si>
  <si>
    <t xml:space="preserve">Number of countries Bilateral air services agreement </t>
  </si>
  <si>
    <t>Number of total airlines seats*</t>
  </si>
  <si>
    <t>Number of Domestic airline Companies  operation(both roter&amp; fixed wings)</t>
  </si>
  <si>
    <t xml:space="preserve">Number of International Airport </t>
  </si>
  <si>
    <t xml:space="preserve">Number of Fixed Wings Operation </t>
  </si>
  <si>
    <t xml:space="preserve">Number of Helicopters operation </t>
  </si>
  <si>
    <t>Number of Airports ( Black toped)</t>
  </si>
  <si>
    <t>Number of Airport  operation in all seasions</t>
  </si>
  <si>
    <t>Types of Course</t>
  </si>
  <si>
    <t>Master of Hospitality Management</t>
  </si>
  <si>
    <t>Bachelor of Hotel Management</t>
  </si>
  <si>
    <t>Food Preparation &amp; Control</t>
  </si>
  <si>
    <t>Food &amp; Beverage Service</t>
  </si>
  <si>
    <t>Bakery/ Indian Sweets</t>
  </si>
  <si>
    <t>Barista Training</t>
  </si>
  <si>
    <t>Local Guide in Different Areas</t>
  </si>
  <si>
    <t>Trekking Porter Guide</t>
  </si>
  <si>
    <t>River Guide/Adventure Tourism</t>
  </si>
  <si>
    <t>Hospitality/Household Mgt.</t>
  </si>
  <si>
    <t>Tourism In-service Training</t>
  </si>
  <si>
    <t>Mobile/Lodge Mgt. /Homestay /Food Safety Training</t>
  </si>
  <si>
    <t>Liaison Officer</t>
  </si>
  <si>
    <t>Bachelor of Travel &amp; Tourism Magangent</t>
  </si>
  <si>
    <t xml:space="preserve">Male </t>
  </si>
  <si>
    <t xml:space="preserve">Trekking practical training </t>
  </si>
  <si>
    <t>Name of training</t>
  </si>
  <si>
    <t>Liason officer (one day)</t>
  </si>
  <si>
    <t>Master of Adventure Tourism Studies</t>
  </si>
  <si>
    <t>Bachelor of Mountaineering Studies</t>
  </si>
  <si>
    <t xml:space="preserve">MSc. in Mountain and Mountaineering Science </t>
  </si>
  <si>
    <t>INCIDENT</t>
  </si>
  <si>
    <t>076-077</t>
  </si>
  <si>
    <t>077-078</t>
  </si>
  <si>
    <t>078-079</t>
  </si>
  <si>
    <t>079-080</t>
  </si>
  <si>
    <t>080-081</t>
  </si>
  <si>
    <t>Lost/Missing</t>
  </si>
  <si>
    <t>Stolen/theft</t>
  </si>
  <si>
    <t>Fraud/Cheating</t>
  </si>
  <si>
    <t xml:space="preserve">Robbery </t>
  </si>
  <si>
    <t>Pickpocket</t>
  </si>
  <si>
    <t>Harassment/dispute</t>
  </si>
  <si>
    <t>Accident</t>
  </si>
  <si>
    <t xml:space="preserve">Damage </t>
  </si>
  <si>
    <t>Attack/ Assault</t>
  </si>
  <si>
    <t>Snatching</t>
  </si>
  <si>
    <t>Threat</t>
  </si>
  <si>
    <t xml:space="preserve">Missing Person </t>
  </si>
  <si>
    <t xml:space="preserve">Misbehavior </t>
  </si>
  <si>
    <t>Kidnap</t>
  </si>
  <si>
    <t>Other</t>
  </si>
  <si>
    <t>2081-82</t>
  </si>
  <si>
    <t>Shrawan</t>
  </si>
  <si>
    <t>Bhadra</t>
  </si>
  <si>
    <t>Ashoj</t>
  </si>
  <si>
    <t>Kartik</t>
  </si>
  <si>
    <t>Mangsir</t>
  </si>
  <si>
    <t>Poush</t>
  </si>
  <si>
    <t>Magh</t>
  </si>
  <si>
    <t>Falgun</t>
  </si>
  <si>
    <t>Chaitra</t>
  </si>
  <si>
    <t>Baisakh</t>
  </si>
  <si>
    <t>Jestha</t>
  </si>
  <si>
    <t>Ashad</t>
  </si>
  <si>
    <t>Lost/Missing Items</t>
  </si>
  <si>
    <t>Misbehaviour</t>
  </si>
  <si>
    <t>kidnapping</t>
  </si>
  <si>
    <t>Dispute</t>
  </si>
  <si>
    <t> Total</t>
  </si>
  <si>
    <t>Afgan</t>
  </si>
  <si>
    <t>American (U.S.A)</t>
  </si>
  <si>
    <t>Australian</t>
  </si>
  <si>
    <t>Argentine</t>
  </si>
  <si>
    <t>Bangladeshi</t>
  </si>
  <si>
    <t>Belgian</t>
  </si>
  <si>
    <t>Bhutanese</t>
  </si>
  <si>
    <t>Brazilian</t>
  </si>
  <si>
    <t>British (U.K.)</t>
  </si>
  <si>
    <t>Canadian</t>
  </si>
  <si>
    <t>Chinese</t>
  </si>
  <si>
    <t xml:space="preserve">Czech </t>
  </si>
  <si>
    <t>Dutch (Netherlands)</t>
  </si>
  <si>
    <t xml:space="preserve"> Emirates(UAE)</t>
  </si>
  <si>
    <t>French</t>
  </si>
  <si>
    <t>German</t>
  </si>
  <si>
    <t>Indian</t>
  </si>
  <si>
    <t>Iranian</t>
  </si>
  <si>
    <t>Irish</t>
  </si>
  <si>
    <t>Israeli</t>
  </si>
  <si>
    <t>Italian</t>
  </si>
  <si>
    <t>Japanese</t>
  </si>
  <si>
    <t>Korean</t>
  </si>
  <si>
    <t>Malaysian</t>
  </si>
  <si>
    <t>New Zealander</t>
  </si>
  <si>
    <t>Norwegian</t>
  </si>
  <si>
    <t>Oman</t>
  </si>
  <si>
    <t>Pakistani</t>
  </si>
  <si>
    <t>Philipino</t>
  </si>
  <si>
    <t>Portuguese</t>
  </si>
  <si>
    <t>Polish</t>
  </si>
  <si>
    <t>Romanian</t>
  </si>
  <si>
    <t>Russian</t>
  </si>
  <si>
    <t>Senegalesh</t>
  </si>
  <si>
    <t>Singaporean</t>
  </si>
  <si>
    <t>Slovakian</t>
  </si>
  <si>
    <t>Spanish</t>
  </si>
  <si>
    <t>Srilankan</t>
  </si>
  <si>
    <t>Swiss</t>
  </si>
  <si>
    <t>Thai</t>
  </si>
  <si>
    <t>Tunisia</t>
  </si>
  <si>
    <t>Turkish</t>
  </si>
  <si>
    <t>Urugyan</t>
  </si>
  <si>
    <t>Vietnamese</t>
  </si>
  <si>
    <t xml:space="preserve">GENDER </t>
  </si>
  <si>
    <t>Paush</t>
  </si>
  <si>
    <t>Falgn</t>
  </si>
  <si>
    <t>Chaira</t>
  </si>
  <si>
    <t>Details</t>
  </si>
  <si>
    <t xml:space="preserve">Lost documents and belongings </t>
  </si>
  <si>
    <t>Stolen</t>
  </si>
  <si>
    <t>Fraud/ Cheating</t>
  </si>
  <si>
    <t>Missing Person</t>
  </si>
  <si>
    <t>Harassment</t>
  </si>
  <si>
    <t>Robbery/Theft</t>
  </si>
  <si>
    <t>Pickpocketing</t>
  </si>
  <si>
    <t>Against Foreigner</t>
  </si>
  <si>
    <t>Damaged</t>
  </si>
  <si>
    <t>Kidnapping</t>
  </si>
  <si>
    <t>Assault</t>
  </si>
  <si>
    <t>Conservation  Area</t>
  </si>
  <si>
    <t>Chitwan National Park</t>
  </si>
  <si>
    <t>Bardiya National Park</t>
  </si>
  <si>
    <t>Langtang National Park</t>
  </si>
  <si>
    <t>Sagarmatha National Park</t>
  </si>
  <si>
    <t>Rara National Park</t>
  </si>
  <si>
    <t>SheyPhoksundo National Park</t>
  </si>
  <si>
    <t>Khaptad National Park</t>
  </si>
  <si>
    <t>Makalu Barun National Park</t>
  </si>
  <si>
    <t>ShivapuriNagarjun  National Park</t>
  </si>
  <si>
    <t>Banke National Park</t>
  </si>
  <si>
    <t>Shukla Phata Wildlife Reserve</t>
  </si>
  <si>
    <t>KoshiTappu Wildlife Reserve</t>
  </si>
  <si>
    <t>Parsa Wildlife Reserve</t>
  </si>
  <si>
    <t>Dhorpatan Hunting Reserve</t>
  </si>
  <si>
    <t>Krishnasar Conservation ARea</t>
  </si>
  <si>
    <t>ApinappaConsersation Area</t>
  </si>
  <si>
    <t>Kanchanjunga Conservation Area</t>
  </si>
  <si>
    <t>Annapurna Conservation Area</t>
  </si>
  <si>
    <t>Manaslu Conservation Area</t>
  </si>
  <si>
    <t>Gaurishanker Conservation Area</t>
  </si>
  <si>
    <t>Air India</t>
  </si>
  <si>
    <t>Airport Name</t>
  </si>
  <si>
    <t>Fight Movement</t>
  </si>
  <si>
    <t>Passenger  Movement</t>
  </si>
  <si>
    <t>In</t>
  </si>
  <si>
    <t>out</t>
  </si>
  <si>
    <t>Out</t>
  </si>
  <si>
    <t>Nepalgunj</t>
  </si>
  <si>
    <t>Pokhara</t>
  </si>
  <si>
    <t>Gautambuddha</t>
  </si>
  <si>
    <t>Biratnagar</t>
  </si>
  <si>
    <t>Chandragaddhi</t>
  </si>
  <si>
    <t>Bharatpur</t>
  </si>
  <si>
    <t>Janakpur</t>
  </si>
  <si>
    <t>Tenjing-Hilari</t>
  </si>
  <si>
    <t>Simara</t>
  </si>
  <si>
    <t xml:space="preserve">Surkhet </t>
  </si>
  <si>
    <t>Dhangaddhi</t>
  </si>
  <si>
    <t>Jomsom</t>
  </si>
  <si>
    <t>Simikot</t>
  </si>
  <si>
    <t>Tumlingtara</t>
  </si>
  <si>
    <t>Jumla</t>
  </si>
  <si>
    <t>Dolpa</t>
  </si>
  <si>
    <t xml:space="preserve">Bajura </t>
  </si>
  <si>
    <t xml:space="preserve">Ramechap </t>
  </si>
  <si>
    <t>Bhojpur</t>
  </si>
  <si>
    <t>Phaplu</t>
  </si>
  <si>
    <t xml:space="preserve">Rara </t>
  </si>
  <si>
    <t xml:space="preserve">Rukum Sally </t>
  </si>
  <si>
    <t>Rumjatar</t>
  </si>
  <si>
    <t>Taplejung</t>
  </si>
  <si>
    <t>Rajbiraj</t>
  </si>
  <si>
    <t>Safebagar</t>
  </si>
  <si>
    <t>Dang</t>
  </si>
  <si>
    <t>Khanidanda</t>
  </si>
  <si>
    <t>Thamkharka</t>
  </si>
  <si>
    <t>Bajhang</t>
  </si>
  <si>
    <t>Conservation Area</t>
  </si>
  <si>
    <t>Lamtang  National Park</t>
  </si>
  <si>
    <t>Rara  National Park</t>
  </si>
  <si>
    <t>Shy-Phoksundo National Park</t>
  </si>
  <si>
    <t>Shivpuri Nagarjun National Park</t>
  </si>
  <si>
    <t>Shuklaphanta Wildlife Reserve</t>
  </si>
  <si>
    <t>Koshi Tappu Wildlife Reserve</t>
  </si>
  <si>
    <t>Krishnasar Conservation Area</t>
  </si>
  <si>
    <t>Apinappa Conservation Area</t>
  </si>
  <si>
    <t>Kanchanjungha Conservation Area</t>
  </si>
  <si>
    <t>Guorishankar Conservation Area</t>
  </si>
  <si>
    <t>Agu.</t>
  </si>
  <si>
    <t>Sept.</t>
  </si>
  <si>
    <t>total</t>
  </si>
  <si>
    <t>NUMBER OF FOREIGNERS VISITED AT NATIONA PARKS &amp; CONSERVATION AREAS,2025</t>
  </si>
  <si>
    <t xml:space="preserve">NUMBER OF FOREIGN VISITORS TO NATIONAL PARKS &amp; CONSERVATION AREAS,
2016 to 2025
</t>
  </si>
  <si>
    <t>Mustang</t>
  </si>
  <si>
    <t>Lower Dolpa</t>
  </si>
  <si>
    <t>Upper Dolpa</t>
  </si>
  <si>
    <t>Humla</t>
  </si>
  <si>
    <t>Kanchanjunga</t>
  </si>
  <si>
    <t>Narphu</t>
  </si>
  <si>
    <t xml:space="preserve">NUMBER OF TREKKERS IN DIFFERENT TREKKING AREA, 2013-2025
</t>
  </si>
  <si>
    <t>Gorkha Manasalu</t>
  </si>
  <si>
    <t>Upper Mustang</t>
  </si>
  <si>
    <t>Gorkha Tsum Valley</t>
  </si>
  <si>
    <t>Sankhuwasabha All Restricted Areas</t>
  </si>
  <si>
    <t>Mugu</t>
  </si>
  <si>
    <t>Manang Nar Phu</t>
  </si>
  <si>
    <t>Taplejung Kanchanjangha</t>
  </si>
  <si>
    <t>Dolakha</t>
  </si>
  <si>
    <t>Darchula</t>
  </si>
  <si>
    <t>Gorkha T.Valley</t>
  </si>
  <si>
    <t>NUMBER OF TREKKERS IN RESTRICKED AREAS BY MONTH, 2025</t>
  </si>
  <si>
    <t>TrekkingRoute</t>
  </si>
  <si>
    <t>Places Visited:</t>
  </si>
  <si>
    <t>National Parks and Wildlife Reserve</t>
  </si>
  <si>
    <t>Pashupati Area (excluding Indian)</t>
  </si>
  <si>
    <t>Lumbini(excluding Indian Tourists)</t>
  </si>
  <si>
    <t>Manaslu Trekking</t>
  </si>
  <si>
    <t>Mustang Trekking</t>
  </si>
  <si>
    <t>HumlaTrekking</t>
  </si>
  <si>
    <t>Lower Dolpa Trekking</t>
  </si>
  <si>
    <t>Kanchanjunga Trekking</t>
  </si>
  <si>
    <t>Upper Dolpa Trekking</t>
  </si>
  <si>
    <t>International Airlines Movement:</t>
  </si>
  <si>
    <t>Arrival</t>
  </si>
  <si>
    <t>Departure</t>
  </si>
  <si>
    <t>TOURIST ARRIVAL AND AVERAGE LENGTH OF STAY, 1964-2025</t>
  </si>
  <si>
    <t xml:space="preserve"> TOURIST ARRIVAL BY MONTH, 1995-2025</t>
  </si>
  <si>
    <t>TOURIST ARRIVAL BY MONTH, 1995-2025 (Excluding Indian citizens)</t>
  </si>
  <si>
    <t>INDIAN TOURIST ARRIVAL BY MONTH, BY AIR, 1995-2025</t>
  </si>
  <si>
    <t>Third Country</t>
  </si>
  <si>
    <t>TOURIST ARRIVAL BY YEAR, 1996-2025</t>
  </si>
  <si>
    <t>Sex</t>
  </si>
  <si>
    <t>……</t>
  </si>
  <si>
    <t>TOURIST ARRIVAL BY SEX, 1996-2025</t>
  </si>
  <si>
    <t>TOURIST ARRIVAL BY AGE GROUPS, 1995-2025</t>
  </si>
  <si>
    <t>TOURIST ARRIVAL BY MAJOR NATIONALITIES, 2014-2025</t>
  </si>
  <si>
    <t>TOURIST ARRIVAL BY MAJOR NATIONALITIES &amp; MONTH, 2021-2025</t>
  </si>
  <si>
    <t>Entry Point</t>
  </si>
  <si>
    <t>Immigration Office Mohana (Kailali)</t>
  </si>
  <si>
    <t>Immigration Office Jamunah (Banke)</t>
  </si>
  <si>
    <t>Immigration Office Biratnagar (Morang)</t>
  </si>
  <si>
    <t>Immigration Office Gaddachauki (Kanchanpur)</t>
  </si>
  <si>
    <t>Immigration Office Birgunj (Parsa)</t>
  </si>
  <si>
    <t>Immigration Office Rasuwagadi (Rasuwa)</t>
  </si>
  <si>
    <t>Immigration Office Kakarbhitta (Mechi)</t>
  </si>
  <si>
    <t>Immigration Office Kodari (Sindupalchowk)</t>
  </si>
  <si>
    <t>Immigration Office Belahiya (Bhairahawa)</t>
  </si>
  <si>
    <t>TOURIST ARRIVAL BY ENTRY POINTS (LAND), 2025</t>
  </si>
  <si>
    <t>16.34*</t>
  </si>
  <si>
    <t>TOURIST ARRIVAL AND AVERAGE LENGTH OF STAY, 1975-2025</t>
  </si>
  <si>
    <t>TOURIST ARRIVAL BY PURPOSE OF VISIT, 1993-2025</t>
  </si>
  <si>
    <t>NUMBERS OF TREKKERS VIA TIMS CARDS BY MONTH, 2025</t>
  </si>
  <si>
    <t>Name of Mountains(Peak)</t>
  </si>
  <si>
    <t xml:space="preserve">NUMBER OF EXPEDITION TEAM AND MEMBERS PAYING ROYLTY BY PEAKS, 2025 </t>
  </si>
  <si>
    <t>NUMBER OF NO SUCCESS AND SUCCESS MEMBERS BY COUNTRY AND GENDER, 2025</t>
  </si>
  <si>
    <t>NUMBER OF NO SUCCESS AND SUCCESS MEMBERS BY PEAK AND GENDER, 2025</t>
  </si>
  <si>
    <t>NUMBER OF EXPEDITION COUNTRYWISE TEAM AND MEMBER, 2025</t>
  </si>
  <si>
    <t xml:space="preserve">MOUNTAIN WISE CLIMBERS AND ROYALTY RECEIVED BY NMA, 2025 </t>
  </si>
  <si>
    <t>VISITORS (EXCLUDING INDIANS CITIZEN) TO PASHUPATINATH  BY MONTH, 2014-2025</t>
  </si>
  <si>
    <t>INDIAN VISITORS AT LUMBINI, 2014-2025</t>
  </si>
  <si>
    <t>THIRD COUNTRY VISITORS (except Indian citizens) AT LUMBINI, 2014– 2025</t>
  </si>
  <si>
    <t>NEPALSE VISITORS  AT LUMBINI,  2014– 2025</t>
  </si>
  <si>
    <t>SUMMARYOF VISITORS BY BROAD ORIGIN IN LUMBIMI BY MONTH, 2025</t>
  </si>
  <si>
    <t>MAJOR 15 COUNTRY-WISE LUMBINI VISITORS  (Except Indian Citizens), 2025</t>
  </si>
  <si>
    <t xml:space="preserve"> Gross Foreign Income from Tourism</t>
  </si>
  <si>
    <t xml:space="preserve">NUMBER OF INTERNATIONAL FLIGHT &amp; PASSENGER </t>
  </si>
  <si>
    <t>INTERNATIONAL AIRLINES WISE FLIGHT AND PASSENGER MOVEMENT, 2025</t>
  </si>
  <si>
    <t>NUMBER OF DOMESTIC FLIGHT &amp; PASSENGER MOVEMENT (TIA) 2013-2025</t>
  </si>
  <si>
    <t>NUMBER OF DOMESTIC FLIGHT &amp; PASSENGER MOVEMENT AT (TIA) BY MONTH, 2025</t>
  </si>
  <si>
    <t>NUMBER OF DOMESTIC FLIGHT &amp; PASSENGER MOVEMENT
 (excluding TIA), 2025</t>
  </si>
  <si>
    <t xml:space="preserve"> NUMBER OF DOMESTIC FLIGHT &amp; PASSENGER MOVEMENT BY DOMESTIC AIRLINES, 2025</t>
  </si>
  <si>
    <t>NUMBER OF INTERNATIONAL FLIGHT &amp; PASSENGER MOVEMENT FROM GOUTAM BUDDHA INTERNATIONAL AIRPORT, BY MONTH, 2025</t>
  </si>
  <si>
    <t>TOURIST STANDARD HOTEL REGISTERED IN NEPAL</t>
  </si>
  <si>
    <t>TOURIST INDUSTRIES AND GUIDE IN NEPAL</t>
  </si>
  <si>
    <t xml:space="preserve"> TOURISM AND HOTEL MANAGEMENT RELATED EDUCATION AND TRAININGS  2014-2025</t>
  </si>
  <si>
    <t>TOURIST RELATED ACCIDENT/INCIDENT REPORTED BY MONTH, 2081-82</t>
  </si>
  <si>
    <t>TOURIST RELATED ACCIDENT/ INCIDENT FOR THE YEAR   FY 2076/077-081/82</t>
  </si>
  <si>
    <t>TOURIST RELATED ACCIDENT/INCIDENT REPORTED BY NATIONALITY 2081/82</t>
  </si>
  <si>
    <t>TOURIST RELATED ACCIDENT/INCIDENT REPORTED BY GENDER, 2081/82</t>
  </si>
  <si>
    <t xml:space="preserve"> COMPLAINTS REGISTERED IN TOURIST POLICE OFFICE (2021-2025)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</si>
</sst>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0.00_);\(0.00\)"/>
    <numFmt numFmtId="166" formatCode="0_);\(0\)"/>
    <numFmt numFmtId="167" formatCode="_(* #,##0_);_(* \(#,##0\);_(* &quot;-&quot;??_);_(@_)"/>
  </numFmts>
  <fonts count="7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2"/>
      <color rgb="FF000000"/>
      <name val="Nirmala U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Cambria"/>
      <family val="1"/>
    </font>
    <font>
      <b/>
      <sz val="9"/>
      <color rgb="FF000000"/>
      <name val="Times New Roman"/>
      <family val="1"/>
    </font>
    <font>
      <sz val="12"/>
      <color theme="1"/>
      <name val="Cambri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3.5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3.5"/>
      <name val="Calibri"/>
      <family val="2"/>
    </font>
    <font>
      <sz val="11"/>
      <color theme="1"/>
      <name val="Arial"/>
      <family val="2"/>
    </font>
    <font>
      <sz val="10"/>
      <color rgb="FF000000"/>
      <name val="Nirmala UI"/>
      <family val="2"/>
    </font>
    <font>
      <sz val="11"/>
      <color rgb="FFD9D9D9"/>
      <name val="Calibri"/>
      <family val="2"/>
    </font>
    <font>
      <b/>
      <sz val="11"/>
      <color rgb="FF000000"/>
      <name val="Cambria"/>
      <family val="1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mbria"/>
      <family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Kokila"/>
    </font>
    <font>
      <sz val="11"/>
      <color rgb="FF000000"/>
      <name val="Kokila"/>
    </font>
    <font>
      <sz val="11"/>
      <name val="Kokila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Kokila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4"/>
      <name val="Kokila"/>
      <family val="2"/>
    </font>
    <font>
      <b/>
      <sz val="12"/>
      <name val="Calibri"/>
      <family val="2"/>
      <scheme val="minor"/>
    </font>
    <font>
      <sz val="16"/>
      <color theme="1"/>
      <name val="Kokila"/>
    </font>
  </fonts>
  <fills count="1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/>
  </cellStyleXfs>
  <cellXfs count="381">
    <xf numFmtId="0" fontId="0" fillId="0" borderId="0" xfId="0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/>
    <xf numFmtId="0" fontId="24" fillId="0" borderId="2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3" fontId="8" fillId="0" borderId="0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62" fillId="0" borderId="0" xfId="0" applyFont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3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2" fontId="3" fillId="4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4" fillId="11" borderId="0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6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textRotation="90"/>
    </xf>
    <xf numFmtId="0" fontId="19" fillId="0" borderId="0" xfId="0" applyFont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 wrapText="1"/>
    </xf>
    <xf numFmtId="0" fontId="9" fillId="1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textRotation="90" wrapText="1"/>
    </xf>
    <xf numFmtId="0" fontId="10" fillId="5" borderId="0" xfId="0" applyFont="1" applyFill="1" applyBorder="1" applyAlignment="1">
      <alignment horizontal="center" vertical="center" textRotation="90"/>
    </xf>
    <xf numFmtId="166" fontId="12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6" borderId="0" xfId="0" applyNumberFormat="1" applyFont="1" applyFill="1" applyBorder="1" applyAlignment="1">
      <alignment horizontal="center" vertical="center"/>
    </xf>
    <xf numFmtId="165" fontId="12" fillId="6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/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 wrapText="1"/>
    </xf>
    <xf numFmtId="3" fontId="8" fillId="4" borderId="0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vertical="center"/>
    </xf>
    <xf numFmtId="3" fontId="8" fillId="5" borderId="0" xfId="0" applyNumberFormat="1" applyFont="1" applyFill="1" applyBorder="1" applyAlignment="1">
      <alignment horizontal="center" vertical="center" wrapText="1"/>
    </xf>
    <xf numFmtId="3" fontId="8" fillId="5" borderId="0" xfId="0" applyNumberFormat="1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left" vertical="center" textRotation="90" wrapText="1"/>
    </xf>
    <xf numFmtId="49" fontId="0" fillId="0" borderId="0" xfId="0" applyNumberFormat="1" applyFill="1" applyBorder="1" applyAlignment="1">
      <alignment horizontal="left" vertical="center" textRotation="90"/>
    </xf>
    <xf numFmtId="0" fontId="0" fillId="0" borderId="0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67" fontId="18" fillId="0" borderId="0" xfId="1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/>
    </xf>
    <xf numFmtId="167" fontId="18" fillId="7" borderId="0" xfId="1" applyNumberFormat="1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 wrapText="1"/>
    </xf>
    <xf numFmtId="43" fontId="18" fillId="0" borderId="0" xfId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7" fontId="16" fillId="0" borderId="0" xfId="0" applyNumberFormat="1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7" fillId="8" borderId="0" xfId="0" applyNumberFormat="1" applyFont="1" applyFill="1" applyBorder="1" applyAlignment="1">
      <alignment horizontal="center" vertical="center"/>
    </xf>
    <xf numFmtId="3" fontId="20" fillId="8" borderId="0" xfId="0" applyNumberFormat="1" applyFont="1" applyFill="1" applyBorder="1" applyAlignment="1">
      <alignment horizontal="center" vertical="center"/>
    </xf>
    <xf numFmtId="3" fontId="23" fillId="6" borderId="0" xfId="0" applyNumberFormat="1" applyFont="1" applyFill="1" applyBorder="1" applyAlignment="1">
      <alignment horizontal="center" vertical="center"/>
    </xf>
    <xf numFmtId="1" fontId="23" fillId="6" borderId="0" xfId="0" applyNumberFormat="1" applyFont="1" applyFill="1" applyBorder="1" applyAlignment="1">
      <alignment horizontal="center" vertical="center"/>
    </xf>
    <xf numFmtId="1" fontId="23" fillId="6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/>
    <xf numFmtId="3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30" fillId="0" borderId="0" xfId="0" applyFont="1" applyBorder="1" applyAlignment="1"/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3" fontId="38" fillId="0" borderId="0" xfId="0" applyNumberFormat="1" applyFont="1" applyBorder="1" applyAlignment="1" applyProtection="1">
      <alignment horizontal="center" vertical="center"/>
      <protection locked="0"/>
    </xf>
    <xf numFmtId="0" fontId="10" fillId="9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3" fontId="37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4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/>
    </xf>
    <xf numFmtId="0" fontId="42" fillId="9" borderId="0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 indent="2"/>
    </xf>
    <xf numFmtId="0" fontId="43" fillId="0" borderId="0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 textRotation="90"/>
    </xf>
    <xf numFmtId="0" fontId="7" fillId="9" borderId="0" xfId="0" applyFont="1" applyFill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top"/>
    </xf>
    <xf numFmtId="0" fontId="1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10" fillId="5" borderId="0" xfId="0" applyNumberFormat="1" applyFont="1" applyFill="1" applyBorder="1" applyAlignment="1">
      <alignment horizontal="center" vertical="center"/>
    </xf>
    <xf numFmtId="3" fontId="44" fillId="0" borderId="0" xfId="0" applyNumberFormat="1" applyFont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horizontal="center" vertical="center" wrapText="1"/>
    </xf>
    <xf numFmtId="3" fontId="50" fillId="0" borderId="0" xfId="2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2" applyFont="1" applyFill="1" applyBorder="1" applyAlignment="1">
      <alignment horizontal="center" vertical="center"/>
    </xf>
    <xf numFmtId="49" fontId="21" fillId="0" borderId="0" xfId="2" applyNumberFormat="1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 vertical="center" textRotation="90"/>
    </xf>
    <xf numFmtId="0" fontId="21" fillId="0" borderId="0" xfId="2" applyFont="1" applyFill="1" applyBorder="1" applyAlignment="1">
      <alignment horizontal="center" vertical="center" textRotation="90" wrapText="1"/>
    </xf>
    <xf numFmtId="0" fontId="15" fillId="0" borderId="0" xfId="2" applyFont="1" applyFill="1" applyBorder="1" applyAlignment="1">
      <alignment horizontal="center" vertical="center" textRotation="90"/>
    </xf>
    <xf numFmtId="0" fontId="0" fillId="0" borderId="0" xfId="2" applyFont="1" applyFill="1" applyBorder="1" applyAlignment="1">
      <alignment horizontal="center" vertical="center" textRotation="90"/>
    </xf>
    <xf numFmtId="0" fontId="51" fillId="0" borderId="0" xfId="2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left" vertical="center"/>
    </xf>
    <xf numFmtId="0" fontId="50" fillId="0" borderId="0" xfId="2" applyFont="1" applyFill="1" applyBorder="1" applyAlignment="1">
      <alignment vertical="center" textRotation="90"/>
    </xf>
    <xf numFmtId="0" fontId="50" fillId="0" borderId="0" xfId="2" applyFont="1" applyFill="1" applyBorder="1" applyAlignment="1">
      <alignment vertical="center" textRotation="90" wrapText="1"/>
    </xf>
    <xf numFmtId="0" fontId="50" fillId="0" borderId="0" xfId="2" applyFont="1" applyFill="1" applyBorder="1" applyAlignment="1">
      <alignment vertical="center"/>
    </xf>
    <xf numFmtId="0" fontId="59" fillId="0" borderId="0" xfId="2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vertical="center" wrapText="1"/>
    </xf>
    <xf numFmtId="166" fontId="0" fillId="0" borderId="0" xfId="0" applyNumberFormat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39" fillId="4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/>
    </xf>
    <xf numFmtId="0" fontId="64" fillId="11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/>
    </xf>
    <xf numFmtId="0" fontId="65" fillId="0" borderId="0" xfId="0" applyFont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vertical="center"/>
    </xf>
    <xf numFmtId="0" fontId="6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10" fillId="10" borderId="0" xfId="0" applyNumberFormat="1" applyFont="1" applyFill="1" applyBorder="1" applyAlignment="1">
      <alignment horizontal="center" vertical="center" wrapText="1"/>
    </xf>
    <xf numFmtId="3" fontId="10" fillId="10" borderId="0" xfId="0" applyNumberFormat="1" applyFont="1" applyFill="1" applyBorder="1" applyAlignment="1">
      <alignment horizontal="center" vertical="center" textRotation="90"/>
    </xf>
    <xf numFmtId="3" fontId="10" fillId="10" borderId="0" xfId="0" applyNumberFormat="1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44" fillId="0" borderId="0" xfId="0" applyNumberFormat="1" applyFont="1" applyBorder="1" applyAlignment="1">
      <alignment horizontal="center" vertical="center" wrapText="1"/>
    </xf>
    <xf numFmtId="0" fontId="67" fillId="0" borderId="0" xfId="2" applyFont="1" applyBorder="1" applyAlignment="1">
      <alignment horizontal="center"/>
    </xf>
    <xf numFmtId="0" fontId="47" fillId="0" borderId="0" xfId="0" applyFont="1" applyFill="1" applyBorder="1" applyAlignment="1">
      <alignment horizontal="center" vertical="center" wrapText="1"/>
    </xf>
    <xf numFmtId="0" fontId="68" fillId="0" borderId="0" xfId="2" applyFont="1" applyBorder="1" applyAlignment="1">
      <alignment horizontal="center" vertical="center" wrapText="1"/>
    </xf>
    <xf numFmtId="0" fontId="57" fillId="0" borderId="0" xfId="2" applyFont="1" applyFill="1" applyBorder="1" applyAlignment="1">
      <alignment horizontal="center" vertical="center"/>
    </xf>
    <xf numFmtId="0" fontId="69" fillId="0" borderId="3" xfId="2" applyFont="1" applyFill="1" applyBorder="1" applyAlignment="1">
      <alignment horizontal="center" wrapText="1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CTCA\Downloads\trekking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1"/>
      <sheetName val="Sheet1"/>
    </sheetNames>
    <sheetDataSet>
      <sheetData sheetId="0">
        <row r="33">
          <cell r="C33">
            <v>228</v>
          </cell>
        </row>
        <row r="34">
          <cell r="C34">
            <v>106</v>
          </cell>
        </row>
        <row r="35">
          <cell r="C35">
            <v>66</v>
          </cell>
        </row>
        <row r="37">
          <cell r="C37">
            <v>32</v>
          </cell>
        </row>
        <row r="38">
          <cell r="C38">
            <v>21</v>
          </cell>
        </row>
        <row r="40">
          <cell r="C40">
            <v>770</v>
          </cell>
        </row>
        <row r="41">
          <cell r="C41">
            <v>755</v>
          </cell>
        </row>
        <row r="42">
          <cell r="C42">
            <v>131</v>
          </cell>
        </row>
        <row r="43">
          <cell r="C43">
            <v>94</v>
          </cell>
        </row>
        <row r="44">
          <cell r="C44">
            <v>72</v>
          </cell>
        </row>
        <row r="45">
          <cell r="C45">
            <v>60</v>
          </cell>
        </row>
        <row r="46">
          <cell r="C46">
            <v>48</v>
          </cell>
        </row>
        <row r="47">
          <cell r="C47">
            <v>24</v>
          </cell>
        </row>
        <row r="48">
          <cell r="C48">
            <v>12</v>
          </cell>
        </row>
        <row r="49">
          <cell r="C49">
            <v>8</v>
          </cell>
        </row>
        <row r="50">
          <cell r="C50">
            <v>2</v>
          </cell>
        </row>
        <row r="51">
          <cell r="C51">
            <v>168</v>
          </cell>
        </row>
        <row r="52">
          <cell r="C52">
            <v>69</v>
          </cell>
        </row>
        <row r="53">
          <cell r="C53">
            <v>62</v>
          </cell>
        </row>
        <row r="54">
          <cell r="C54">
            <v>28</v>
          </cell>
        </row>
        <row r="55">
          <cell r="C55">
            <v>20</v>
          </cell>
        </row>
        <row r="56">
          <cell r="C56">
            <v>17</v>
          </cell>
        </row>
        <row r="57">
          <cell r="C57">
            <v>7</v>
          </cell>
        </row>
        <row r="58">
          <cell r="C58">
            <v>6</v>
          </cell>
        </row>
        <row r="59">
          <cell r="C59">
            <v>5</v>
          </cell>
        </row>
        <row r="60">
          <cell r="C60">
            <v>2</v>
          </cell>
        </row>
        <row r="61">
          <cell r="C61">
            <v>2</v>
          </cell>
        </row>
        <row r="62">
          <cell r="C62">
            <v>288</v>
          </cell>
        </row>
        <row r="63">
          <cell r="C63">
            <v>164</v>
          </cell>
        </row>
        <row r="64">
          <cell r="C64">
            <v>60</v>
          </cell>
        </row>
        <row r="65">
          <cell r="C65">
            <v>23</v>
          </cell>
        </row>
        <row r="66">
          <cell r="C66">
            <v>20</v>
          </cell>
        </row>
        <row r="67">
          <cell r="C67">
            <v>19</v>
          </cell>
        </row>
        <row r="68">
          <cell r="C68">
            <v>9</v>
          </cell>
        </row>
        <row r="69">
          <cell r="C69">
            <v>2</v>
          </cell>
        </row>
        <row r="70">
          <cell r="C70">
            <v>2</v>
          </cell>
        </row>
        <row r="71">
          <cell r="C71">
            <v>1</v>
          </cell>
        </row>
        <row r="72">
          <cell r="C72">
            <v>355</v>
          </cell>
        </row>
        <row r="73">
          <cell r="C73">
            <v>146</v>
          </cell>
        </row>
        <row r="74">
          <cell r="C74">
            <v>114</v>
          </cell>
        </row>
        <row r="75">
          <cell r="C75">
            <v>81</v>
          </cell>
        </row>
        <row r="76">
          <cell r="C76">
            <v>59</v>
          </cell>
        </row>
        <row r="77">
          <cell r="C77">
            <v>35</v>
          </cell>
        </row>
        <row r="78">
          <cell r="C78">
            <v>8</v>
          </cell>
        </row>
        <row r="79">
          <cell r="C79">
            <v>8</v>
          </cell>
        </row>
        <row r="80">
          <cell r="C80">
            <v>3</v>
          </cell>
        </row>
        <row r="81">
          <cell r="C81">
            <v>2</v>
          </cell>
        </row>
        <row r="82">
          <cell r="C82">
            <v>1775</v>
          </cell>
        </row>
        <row r="83">
          <cell r="C83">
            <v>371</v>
          </cell>
        </row>
        <row r="84">
          <cell r="C84">
            <v>330</v>
          </cell>
        </row>
        <row r="85">
          <cell r="C85">
            <v>223</v>
          </cell>
        </row>
        <row r="86">
          <cell r="C86">
            <v>201</v>
          </cell>
        </row>
        <row r="87">
          <cell r="C87">
            <v>173</v>
          </cell>
        </row>
        <row r="88">
          <cell r="C88">
            <v>154</v>
          </cell>
        </row>
        <row r="89">
          <cell r="C89">
            <v>112</v>
          </cell>
        </row>
        <row r="90">
          <cell r="C90">
            <v>21</v>
          </cell>
        </row>
        <row r="91">
          <cell r="C91">
            <v>16</v>
          </cell>
        </row>
        <row r="92">
          <cell r="C92">
            <v>9</v>
          </cell>
        </row>
        <row r="93">
          <cell r="C93">
            <v>2</v>
          </cell>
        </row>
        <row r="94">
          <cell r="C94">
            <v>4336</v>
          </cell>
        </row>
        <row r="95">
          <cell r="C95">
            <v>834</v>
          </cell>
        </row>
        <row r="96">
          <cell r="C96">
            <v>752</v>
          </cell>
        </row>
        <row r="97">
          <cell r="C97">
            <v>691</v>
          </cell>
        </row>
        <row r="98">
          <cell r="C98">
            <v>682</v>
          </cell>
        </row>
        <row r="99">
          <cell r="C99">
            <v>234</v>
          </cell>
        </row>
        <row r="100">
          <cell r="C100">
            <v>89</v>
          </cell>
        </row>
        <row r="101">
          <cell r="C101">
            <v>53</v>
          </cell>
        </row>
        <row r="102">
          <cell r="C102">
            <v>31</v>
          </cell>
        </row>
        <row r="103">
          <cell r="C103">
            <v>22</v>
          </cell>
        </row>
        <row r="104">
          <cell r="C104">
            <v>12</v>
          </cell>
        </row>
        <row r="105">
          <cell r="C105">
            <v>4</v>
          </cell>
        </row>
        <row r="106">
          <cell r="C106">
            <v>3</v>
          </cell>
        </row>
        <row r="107">
          <cell r="C107">
            <v>2660</v>
          </cell>
        </row>
        <row r="108">
          <cell r="C108">
            <v>432</v>
          </cell>
        </row>
        <row r="109">
          <cell r="C109">
            <v>415</v>
          </cell>
        </row>
        <row r="110">
          <cell r="C110">
            <v>255</v>
          </cell>
        </row>
        <row r="111">
          <cell r="C111">
            <v>231</v>
          </cell>
        </row>
        <row r="112">
          <cell r="C112">
            <v>72</v>
          </cell>
        </row>
        <row r="113">
          <cell r="C113">
            <v>66</v>
          </cell>
        </row>
        <row r="114">
          <cell r="C114">
            <v>53</v>
          </cell>
        </row>
        <row r="115">
          <cell r="C115">
            <v>26</v>
          </cell>
        </row>
        <row r="116">
          <cell r="C116">
            <v>7</v>
          </cell>
        </row>
        <row r="117">
          <cell r="C117">
            <v>4</v>
          </cell>
        </row>
        <row r="118">
          <cell r="C118">
            <v>4</v>
          </cell>
        </row>
        <row r="119">
          <cell r="C119">
            <v>218</v>
          </cell>
        </row>
        <row r="120">
          <cell r="C120">
            <v>40</v>
          </cell>
        </row>
        <row r="121">
          <cell r="C121">
            <v>39</v>
          </cell>
        </row>
        <row r="122">
          <cell r="C122">
            <v>19</v>
          </cell>
        </row>
        <row r="123">
          <cell r="C123">
            <v>18</v>
          </cell>
        </row>
        <row r="124">
          <cell r="C124">
            <v>14</v>
          </cell>
        </row>
        <row r="125">
          <cell r="C125">
            <v>9</v>
          </cell>
        </row>
        <row r="126">
          <cell r="C126">
            <v>6</v>
          </cell>
        </row>
        <row r="127">
          <cell r="C127">
            <v>5</v>
          </cell>
        </row>
        <row r="128">
          <cell r="C12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31" zoomScaleNormal="100" workbookViewId="0">
      <selection activeCell="L43" sqref="L43"/>
    </sheetView>
  </sheetViews>
  <sheetFormatPr defaultRowHeight="15"/>
  <cols>
    <col min="1" max="1" width="34.5703125" customWidth="1"/>
    <col min="2" max="2" width="11" customWidth="1"/>
    <col min="3" max="3" width="16.5703125" bestFit="1" customWidth="1"/>
    <col min="4" max="4" width="14" customWidth="1"/>
    <col min="5" max="5" width="33.5703125" bestFit="1" customWidth="1"/>
    <col min="6" max="6" width="0.5703125" customWidth="1"/>
    <col min="7" max="9" width="9.140625" hidden="1" customWidth="1"/>
  </cols>
  <sheetData>
    <row r="1" spans="1:8">
      <c r="A1" s="308" t="s">
        <v>132</v>
      </c>
      <c r="B1" s="308"/>
      <c r="C1" s="308"/>
      <c r="D1" s="308"/>
      <c r="E1" s="308"/>
    </row>
    <row r="2" spans="1:8" ht="15.75">
      <c r="A2" s="310" t="s">
        <v>0</v>
      </c>
      <c r="B2" s="310"/>
      <c r="C2" s="33">
        <v>2024</v>
      </c>
      <c r="D2" s="33">
        <v>2025</v>
      </c>
      <c r="E2" s="34" t="s">
        <v>1</v>
      </c>
    </row>
    <row r="3" spans="1:8" ht="15.75">
      <c r="A3" s="311" t="s">
        <v>31</v>
      </c>
      <c r="B3" s="311"/>
      <c r="C3" s="311"/>
      <c r="D3" s="311"/>
      <c r="E3" s="311"/>
    </row>
    <row r="4" spans="1:8" ht="15.75">
      <c r="A4" s="312" t="s">
        <v>2</v>
      </c>
      <c r="B4" s="312"/>
      <c r="C4" s="35">
        <v>1023937</v>
      </c>
      <c r="D4" s="35">
        <v>1015735</v>
      </c>
      <c r="E4" s="36">
        <v>-0.80102584436347146</v>
      </c>
      <c r="F4" s="3"/>
      <c r="G4" s="4"/>
      <c r="H4" s="2"/>
    </row>
    <row r="5" spans="1:8" ht="15.75">
      <c r="A5" s="312" t="s">
        <v>3</v>
      </c>
      <c r="B5" s="312"/>
      <c r="C5" s="35">
        <v>123611</v>
      </c>
      <c r="D5" s="35">
        <v>146630</v>
      </c>
      <c r="E5" s="36">
        <v>18.622129098543009</v>
      </c>
      <c r="F5" s="3"/>
      <c r="G5" s="4"/>
      <c r="H5" s="2"/>
    </row>
    <row r="6" spans="1:8" ht="15.75">
      <c r="A6" s="312" t="s">
        <v>4</v>
      </c>
      <c r="B6" s="312"/>
      <c r="C6" s="35">
        <v>1147548</v>
      </c>
      <c r="D6" s="35">
        <v>1162365</v>
      </c>
      <c r="E6" s="36">
        <v>1.2911878195944744</v>
      </c>
      <c r="F6" s="3"/>
      <c r="G6" s="4"/>
      <c r="H6" s="2"/>
    </row>
    <row r="7" spans="1:8" ht="15.75">
      <c r="A7" s="309" t="s">
        <v>5</v>
      </c>
      <c r="B7" s="309"/>
      <c r="C7" s="35">
        <v>13.3</v>
      </c>
      <c r="D7" s="35">
        <v>16.34</v>
      </c>
      <c r="E7" s="36">
        <v>22.857142857142851</v>
      </c>
      <c r="F7" s="3"/>
      <c r="G7" s="3"/>
      <c r="H7" s="2"/>
    </row>
    <row r="8" spans="1:8" ht="15.75">
      <c r="A8" s="309" t="s">
        <v>6</v>
      </c>
      <c r="B8" s="309"/>
      <c r="C8" s="37"/>
      <c r="D8" s="37"/>
      <c r="E8" s="38"/>
    </row>
    <row r="9" spans="1:8" ht="15.75">
      <c r="A9" s="312" t="s">
        <v>7</v>
      </c>
      <c r="B9" s="312"/>
      <c r="C9" s="35">
        <v>633219</v>
      </c>
      <c r="D9" s="35">
        <v>635505</v>
      </c>
      <c r="E9" s="36">
        <v>0.36101254068497629</v>
      </c>
      <c r="H9" s="2"/>
    </row>
    <row r="10" spans="1:8" ht="15.75">
      <c r="A10" s="312" t="s">
        <v>8</v>
      </c>
      <c r="B10" s="312"/>
      <c r="C10" s="35">
        <v>513892</v>
      </c>
      <c r="D10" s="35">
        <v>526441</v>
      </c>
      <c r="E10" s="36">
        <v>2.4419527838534165</v>
      </c>
      <c r="H10" s="2"/>
    </row>
    <row r="11" spans="1:8" ht="15.75">
      <c r="A11" s="314" t="s">
        <v>9</v>
      </c>
      <c r="B11" s="314"/>
      <c r="C11" s="35">
        <v>437</v>
      </c>
      <c r="D11" s="35">
        <v>419</v>
      </c>
      <c r="E11" s="36">
        <v>-4.1189931350114417</v>
      </c>
      <c r="H11" s="2"/>
    </row>
    <row r="12" spans="1:8" ht="15.75">
      <c r="A12" s="313" t="s">
        <v>32</v>
      </c>
      <c r="B12" s="313"/>
      <c r="C12" s="40"/>
      <c r="D12" s="40"/>
      <c r="E12" s="38"/>
    </row>
    <row r="13" spans="1:8" ht="15.75">
      <c r="A13" s="312" t="s">
        <v>10</v>
      </c>
      <c r="B13" s="312"/>
      <c r="C13" s="35">
        <v>64817</v>
      </c>
      <c r="D13" s="41">
        <v>63415</v>
      </c>
      <c r="E13" s="36">
        <v>-2.1630127898545135</v>
      </c>
      <c r="F13" s="3"/>
      <c r="H13" s="2"/>
    </row>
    <row r="14" spans="1:8" ht="15.75">
      <c r="A14" s="312" t="s">
        <v>11</v>
      </c>
      <c r="B14" s="312"/>
      <c r="C14" s="35">
        <v>213511</v>
      </c>
      <c r="D14" s="41">
        <v>218515</v>
      </c>
      <c r="E14" s="36">
        <v>2.34367315969669</v>
      </c>
      <c r="F14" s="3"/>
      <c r="H14" s="2"/>
    </row>
    <row r="15" spans="1:8" ht="15.75">
      <c r="A15" s="312" t="s">
        <v>12</v>
      </c>
      <c r="B15" s="312"/>
      <c r="C15" s="35">
        <v>352308</v>
      </c>
      <c r="D15" s="41">
        <v>356049</v>
      </c>
      <c r="E15" s="36">
        <v>1.0618549678122553</v>
      </c>
      <c r="F15" s="3"/>
      <c r="H15" s="2"/>
    </row>
    <row r="16" spans="1:8" ht="15.75">
      <c r="A16" s="312" t="s">
        <v>13</v>
      </c>
      <c r="B16" s="312"/>
      <c r="C16" s="35">
        <v>309434</v>
      </c>
      <c r="D16" s="41">
        <v>308327</v>
      </c>
      <c r="E16" s="36">
        <v>-0.35774995637195656</v>
      </c>
      <c r="F16" s="3"/>
      <c r="H16" s="2"/>
    </row>
    <row r="17" spans="1:8" ht="18">
      <c r="A17" s="312" t="s">
        <v>33</v>
      </c>
      <c r="B17" s="312"/>
      <c r="C17" s="35">
        <v>202907</v>
      </c>
      <c r="D17" s="41">
        <v>211194</v>
      </c>
      <c r="E17" s="36">
        <v>4.0841370677206799</v>
      </c>
      <c r="F17" s="3"/>
      <c r="H17" s="2"/>
    </row>
    <row r="18" spans="1:8" ht="15.75">
      <c r="A18" s="312" t="s">
        <v>14</v>
      </c>
      <c r="B18" s="312"/>
      <c r="C18" s="35">
        <v>4571</v>
      </c>
      <c r="D18" s="41">
        <v>4865</v>
      </c>
      <c r="E18" s="36">
        <v>6.431852986217458</v>
      </c>
      <c r="F18" s="3"/>
      <c r="H18" s="2"/>
    </row>
    <row r="19" spans="1:8" ht="31.5" customHeight="1">
      <c r="A19" s="313" t="s">
        <v>34</v>
      </c>
      <c r="B19" s="313"/>
      <c r="C19" s="313"/>
      <c r="D19" s="40"/>
      <c r="E19" s="38"/>
    </row>
    <row r="20" spans="1:8" ht="15.75">
      <c r="A20" s="312" t="s">
        <v>15</v>
      </c>
      <c r="B20" s="312"/>
      <c r="C20" s="42" t="s">
        <v>16</v>
      </c>
      <c r="D20" s="42" t="s">
        <v>16</v>
      </c>
      <c r="E20" s="42" t="s">
        <v>16</v>
      </c>
    </row>
    <row r="21" spans="1:8" ht="15.75">
      <c r="A21" s="312" t="s">
        <v>17</v>
      </c>
      <c r="B21" s="312"/>
      <c r="C21" s="42" t="s">
        <v>18</v>
      </c>
      <c r="D21" s="42" t="s">
        <v>18</v>
      </c>
      <c r="E21" s="42" t="s">
        <v>18</v>
      </c>
    </row>
    <row r="22" spans="1:8" ht="15.75">
      <c r="A22" s="312" t="s">
        <v>19</v>
      </c>
      <c r="B22" s="312"/>
      <c r="C22" s="42" t="s">
        <v>20</v>
      </c>
      <c r="D22" s="42" t="s">
        <v>20</v>
      </c>
      <c r="E22" s="42" t="s">
        <v>20</v>
      </c>
    </row>
    <row r="23" spans="1:8" ht="15.75">
      <c r="A23" s="312" t="s">
        <v>21</v>
      </c>
      <c r="B23" s="312"/>
      <c r="C23" s="42" t="s">
        <v>22</v>
      </c>
      <c r="D23" s="42" t="s">
        <v>22</v>
      </c>
      <c r="E23" s="42" t="s">
        <v>22</v>
      </c>
    </row>
    <row r="24" spans="1:8" ht="15.75">
      <c r="A24" s="312" t="s">
        <v>23</v>
      </c>
      <c r="B24" s="312"/>
      <c r="C24" s="42" t="s">
        <v>24</v>
      </c>
      <c r="D24" s="42" t="s">
        <v>25</v>
      </c>
      <c r="E24" s="42" t="s">
        <v>25</v>
      </c>
    </row>
    <row r="25" spans="1:8" ht="15.75">
      <c r="A25" s="313" t="s">
        <v>26</v>
      </c>
      <c r="B25" s="313"/>
      <c r="C25" s="313"/>
      <c r="D25" s="40"/>
      <c r="E25" s="38"/>
    </row>
    <row r="26" spans="1:8" ht="15.75">
      <c r="A26" s="312" t="s">
        <v>27</v>
      </c>
      <c r="B26" s="312"/>
      <c r="C26" s="35">
        <v>693119</v>
      </c>
      <c r="D26" s="35">
        <v>699744</v>
      </c>
      <c r="E26" s="36">
        <v>0.95582432453878774</v>
      </c>
      <c r="H26" s="2"/>
    </row>
    <row r="27" spans="1:8" ht="15.75">
      <c r="A27" s="312" t="s">
        <v>28</v>
      </c>
      <c r="B27" s="312"/>
      <c r="C27" s="35">
        <v>166394</v>
      </c>
      <c r="D27" s="35">
        <v>167380</v>
      </c>
      <c r="E27" s="36">
        <v>0.59256944360974551</v>
      </c>
      <c r="H27" s="2"/>
    </row>
    <row r="28" spans="1:8" ht="15.75">
      <c r="A28" s="312" t="s">
        <v>29</v>
      </c>
      <c r="B28" s="312"/>
      <c r="C28" s="35">
        <v>175575</v>
      </c>
      <c r="D28" s="35">
        <v>165056</v>
      </c>
      <c r="E28" s="36">
        <v>-5.9911718638758371</v>
      </c>
      <c r="H28" s="2"/>
    </row>
    <row r="29" spans="1:8" ht="15.75">
      <c r="A29" s="312" t="s">
        <v>30</v>
      </c>
      <c r="B29" s="312"/>
      <c r="C29" s="35">
        <v>112460</v>
      </c>
      <c r="D29" s="35">
        <v>130185</v>
      </c>
      <c r="E29" s="36">
        <v>15.761159523386093</v>
      </c>
      <c r="H29" s="2"/>
    </row>
    <row r="30" spans="1:8">
      <c r="A30" s="308" t="s">
        <v>134</v>
      </c>
      <c r="B30" s="308"/>
      <c r="C30" s="308"/>
      <c r="D30" s="308"/>
      <c r="E30" s="308"/>
    </row>
    <row r="31" spans="1:8">
      <c r="A31" s="310" t="s">
        <v>0</v>
      </c>
      <c r="B31" s="310">
        <v>2024</v>
      </c>
      <c r="C31" s="315">
        <v>2025</v>
      </c>
      <c r="D31" s="310" t="s">
        <v>1</v>
      </c>
      <c r="E31" s="43"/>
    </row>
    <row r="32" spans="1:8">
      <c r="A32" s="310"/>
      <c r="B32" s="310"/>
      <c r="C32" s="315"/>
      <c r="D32" s="310"/>
      <c r="E32" s="43"/>
    </row>
    <row r="33" spans="1:9" ht="15.75">
      <c r="A33" s="40" t="s">
        <v>35</v>
      </c>
      <c r="B33" s="40"/>
      <c r="C33" s="44"/>
      <c r="D33" s="40"/>
      <c r="E33" s="43"/>
    </row>
    <row r="34" spans="1:9" ht="15.75">
      <c r="A34" s="45" t="s">
        <v>15</v>
      </c>
      <c r="B34" s="38" t="s">
        <v>37</v>
      </c>
      <c r="C34" s="38" t="s">
        <v>36</v>
      </c>
      <c r="D34" s="28"/>
      <c r="E34" s="4"/>
    </row>
    <row r="35" spans="1:9" ht="15.75">
      <c r="A35" s="45" t="s">
        <v>17</v>
      </c>
      <c r="B35" s="38" t="s">
        <v>36</v>
      </c>
      <c r="C35" s="38" t="s">
        <v>784</v>
      </c>
      <c r="D35" s="28"/>
      <c r="E35" s="4"/>
    </row>
    <row r="36" spans="1:9" ht="15.75">
      <c r="A36" s="45" t="s">
        <v>19</v>
      </c>
      <c r="B36" s="31" t="s">
        <v>38</v>
      </c>
      <c r="C36" s="31" t="s">
        <v>38</v>
      </c>
      <c r="D36" s="28"/>
      <c r="E36" s="4"/>
    </row>
    <row r="37" spans="1:9" ht="15.75">
      <c r="A37" s="45" t="s">
        <v>21</v>
      </c>
      <c r="B37" s="31" t="s">
        <v>39</v>
      </c>
      <c r="C37" s="38" t="s">
        <v>37</v>
      </c>
      <c r="D37" s="28"/>
      <c r="E37" s="4"/>
    </row>
    <row r="38" spans="1:9" ht="15.75">
      <c r="A38" s="45" t="s">
        <v>23</v>
      </c>
      <c r="B38" s="31" t="s">
        <v>40</v>
      </c>
      <c r="C38" s="31" t="s">
        <v>39</v>
      </c>
      <c r="D38" s="28"/>
      <c r="E38" s="4"/>
    </row>
    <row r="39" spans="1:9" ht="15.75">
      <c r="A39" s="40" t="s">
        <v>41</v>
      </c>
      <c r="B39" s="46"/>
      <c r="C39" s="46"/>
      <c r="D39" s="47"/>
      <c r="E39" s="43"/>
      <c r="G39" t="s">
        <v>120</v>
      </c>
    </row>
    <row r="40" spans="1:9" ht="15.75">
      <c r="A40" s="45" t="s">
        <v>42</v>
      </c>
      <c r="B40" s="35">
        <v>2375</v>
      </c>
      <c r="C40" s="35">
        <v>2590</v>
      </c>
      <c r="D40" s="50">
        <v>9.0526315789473699</v>
      </c>
      <c r="E40" s="43"/>
    </row>
    <row r="41" spans="1:9" ht="15.75">
      <c r="A41" s="45" t="s">
        <v>43</v>
      </c>
      <c r="B41" s="35">
        <v>9191</v>
      </c>
      <c r="C41" s="35">
        <v>9820</v>
      </c>
      <c r="D41" s="50">
        <v>6.8436513981068439</v>
      </c>
      <c r="E41" s="43"/>
    </row>
    <row r="42" spans="1:9" ht="17.25">
      <c r="A42" s="48" t="s">
        <v>44</v>
      </c>
      <c r="B42" s="35">
        <v>925808.48</v>
      </c>
      <c r="C42" s="35">
        <v>1262635.3</v>
      </c>
      <c r="D42" s="307">
        <v>36.381911299840333</v>
      </c>
      <c r="E42" s="43"/>
    </row>
    <row r="43" spans="1:9" ht="15.75">
      <c r="A43" s="311" t="s">
        <v>45</v>
      </c>
      <c r="B43" s="311"/>
      <c r="C43" s="311"/>
      <c r="D43" s="311"/>
      <c r="E43" s="43"/>
    </row>
    <row r="44" spans="1:9" ht="15.75">
      <c r="A44" s="49" t="s">
        <v>46</v>
      </c>
      <c r="B44" s="3">
        <v>623400</v>
      </c>
      <c r="C44" s="3">
        <v>628400</v>
      </c>
      <c r="D44" s="50">
        <v>0.80205325633622082</v>
      </c>
      <c r="E44" s="51"/>
    </row>
    <row r="45" spans="1:9" ht="31.5">
      <c r="A45" s="52" t="s">
        <v>47</v>
      </c>
      <c r="B45" s="3">
        <v>40.799999999999997</v>
      </c>
      <c r="C45" s="50">
        <v>33.085882313617695</v>
      </c>
      <c r="D45" s="50">
        <v>-18.907151192113485</v>
      </c>
      <c r="E45" s="51"/>
    </row>
    <row r="46" spans="1:9" ht="15.75">
      <c r="A46" s="40" t="s">
        <v>48</v>
      </c>
      <c r="B46" s="46"/>
      <c r="C46" s="46"/>
      <c r="D46" s="47"/>
      <c r="E46" s="43"/>
    </row>
    <row r="47" spans="1:9" ht="15.75">
      <c r="A47" s="49" t="s">
        <v>49</v>
      </c>
      <c r="B47" s="35">
        <v>214</v>
      </c>
      <c r="C47" s="35">
        <v>222</v>
      </c>
      <c r="D47" s="53">
        <f>(C47-B47)/B47*100</f>
        <v>3.7383177570093453</v>
      </c>
      <c r="E47" s="43"/>
      <c r="I47" t="s">
        <v>120</v>
      </c>
    </row>
    <row r="48" spans="1:9" ht="15.75">
      <c r="A48" s="52" t="s">
        <v>50</v>
      </c>
      <c r="B48" s="35">
        <v>1364</v>
      </c>
      <c r="C48" s="35">
        <v>1383</v>
      </c>
      <c r="D48" s="53">
        <f t="shared" ref="D48:D53" si="0">(C48-B48)/B48*100</f>
        <v>1.3929618768328444</v>
      </c>
      <c r="E48" s="43"/>
    </row>
    <row r="49" spans="1:7" ht="15.75">
      <c r="A49" s="49" t="s">
        <v>51</v>
      </c>
      <c r="B49" s="35">
        <v>62642</v>
      </c>
      <c r="C49" s="35">
        <v>64134</v>
      </c>
      <c r="D49" s="53">
        <f t="shared" si="0"/>
        <v>2.3817885763545226</v>
      </c>
      <c r="E49" s="43"/>
    </row>
    <row r="50" spans="1:7" ht="15.75">
      <c r="A50" s="52" t="s">
        <v>52</v>
      </c>
      <c r="B50" s="35">
        <v>4963</v>
      </c>
      <c r="C50" s="35">
        <v>5099</v>
      </c>
      <c r="D50" s="53">
        <f t="shared" si="0"/>
        <v>2.7402780576264356</v>
      </c>
      <c r="E50" s="43"/>
    </row>
    <row r="51" spans="1:7" ht="15.75">
      <c r="A51" s="49" t="s">
        <v>53</v>
      </c>
      <c r="B51" s="35">
        <v>3252</v>
      </c>
      <c r="C51" s="35">
        <v>3332</v>
      </c>
      <c r="D51" s="53">
        <f t="shared" si="0"/>
        <v>2.4600246002460024</v>
      </c>
      <c r="E51" s="43"/>
    </row>
    <row r="52" spans="1:7" ht="15.75">
      <c r="A52" s="52" t="s">
        <v>54</v>
      </c>
      <c r="B52" s="35">
        <v>5269</v>
      </c>
      <c r="C52" s="35">
        <v>5466</v>
      </c>
      <c r="D52" s="53">
        <f t="shared" si="0"/>
        <v>3.7388498766369329</v>
      </c>
      <c r="E52" s="43"/>
    </row>
    <row r="53" spans="1:7" ht="15.75">
      <c r="A53" s="49" t="s">
        <v>55</v>
      </c>
      <c r="B53" s="35">
        <v>27128</v>
      </c>
      <c r="C53" s="35">
        <v>27962</v>
      </c>
      <c r="D53" s="53">
        <f t="shared" si="0"/>
        <v>3.0743143615452668</v>
      </c>
      <c r="E53" s="43"/>
    </row>
    <row r="54" spans="1:7">
      <c r="A54" s="308" t="s">
        <v>133</v>
      </c>
      <c r="B54" s="308"/>
      <c r="C54" s="308"/>
      <c r="D54" s="308"/>
      <c r="E54" s="4"/>
    </row>
    <row r="55" spans="1:7" ht="15.75">
      <c r="A55" s="34" t="s">
        <v>0</v>
      </c>
      <c r="B55" s="34">
        <v>2024</v>
      </c>
      <c r="C55" s="33">
        <v>2025</v>
      </c>
      <c r="D55" s="34" t="s">
        <v>1</v>
      </c>
      <c r="E55" s="4"/>
    </row>
    <row r="56" spans="1:7" ht="15.75">
      <c r="A56" s="40" t="s">
        <v>856</v>
      </c>
      <c r="B56" s="40"/>
      <c r="C56" s="44"/>
      <c r="D56" s="40"/>
      <c r="E56" s="4"/>
    </row>
    <row r="57" spans="1:7" ht="31.5">
      <c r="A57" s="48" t="s">
        <v>857</v>
      </c>
      <c r="B57" s="54">
        <v>464653</v>
      </c>
      <c r="C57" s="54">
        <v>514160</v>
      </c>
      <c r="D57" s="55">
        <v>10.654617531792541</v>
      </c>
      <c r="E57" s="4"/>
    </row>
    <row r="58" spans="1:7" ht="15.75">
      <c r="A58" s="48" t="s">
        <v>858</v>
      </c>
      <c r="B58" s="54">
        <v>136139</v>
      </c>
      <c r="C58" s="54">
        <v>122431</v>
      </c>
      <c r="D58" s="55">
        <v>-10.069120531221767</v>
      </c>
      <c r="E58" s="4"/>
    </row>
    <row r="59" spans="1:7" ht="15.75">
      <c r="A59" s="48" t="s">
        <v>859</v>
      </c>
      <c r="B59" s="54">
        <v>111403</v>
      </c>
      <c r="C59" s="54">
        <v>153692</v>
      </c>
      <c r="D59" s="55">
        <v>37.96037808676607</v>
      </c>
      <c r="E59" s="4"/>
    </row>
    <row r="60" spans="1:7" ht="15.75">
      <c r="A60" s="45" t="s">
        <v>860</v>
      </c>
      <c r="B60" s="54">
        <v>12810</v>
      </c>
      <c r="C60" s="54">
        <v>14720</v>
      </c>
      <c r="D60" s="55">
        <v>14.910226385636221</v>
      </c>
      <c r="E60" s="4"/>
      <c r="F60" s="4"/>
      <c r="G60" s="4"/>
    </row>
    <row r="61" spans="1:7" ht="15.75">
      <c r="A61" s="45" t="s">
        <v>861</v>
      </c>
      <c r="B61" s="54">
        <v>5614</v>
      </c>
      <c r="C61" s="54">
        <v>4178</v>
      </c>
      <c r="D61" s="55">
        <v>-25.578909868186678</v>
      </c>
      <c r="E61" s="4"/>
      <c r="F61" s="4"/>
      <c r="G61" s="4"/>
    </row>
    <row r="62" spans="1:7" ht="15.75">
      <c r="A62" s="45" t="s">
        <v>862</v>
      </c>
      <c r="B62" s="54">
        <v>1045</v>
      </c>
      <c r="C62" s="54">
        <v>770</v>
      </c>
      <c r="D62" s="55">
        <v>-26.315789473684209</v>
      </c>
      <c r="E62" s="4"/>
      <c r="F62" s="4"/>
      <c r="G62" s="4"/>
    </row>
    <row r="63" spans="1:7" ht="15.75">
      <c r="A63" s="45" t="s">
        <v>863</v>
      </c>
      <c r="B63" s="54">
        <v>1348</v>
      </c>
      <c r="C63" s="54">
        <v>1092</v>
      </c>
      <c r="D63" s="55">
        <v>-18.991097922848667</v>
      </c>
      <c r="E63" s="4"/>
      <c r="F63" s="4"/>
      <c r="G63" s="4"/>
    </row>
    <row r="64" spans="1:7" ht="15.75">
      <c r="A64" s="45" t="s">
        <v>864</v>
      </c>
      <c r="B64" s="54">
        <v>1902</v>
      </c>
      <c r="C64" s="54">
        <v>1680</v>
      </c>
      <c r="D64" s="55">
        <v>-11.67192429022082</v>
      </c>
      <c r="E64" s="4" t="s">
        <v>120</v>
      </c>
      <c r="F64" s="4"/>
      <c r="G64" s="4"/>
    </row>
    <row r="65" spans="1:7" ht="15.75">
      <c r="A65" s="45" t="s">
        <v>865</v>
      </c>
      <c r="B65" s="54">
        <v>657</v>
      </c>
      <c r="C65" s="54">
        <v>281</v>
      </c>
      <c r="D65" s="55">
        <v>-57.229832572298321</v>
      </c>
      <c r="E65" s="4"/>
      <c r="F65" s="4"/>
      <c r="G65" s="4"/>
    </row>
    <row r="66" spans="1:7" ht="15.75">
      <c r="A66" s="40" t="s">
        <v>866</v>
      </c>
      <c r="B66" s="56"/>
      <c r="C66" s="54"/>
      <c r="D66" s="57"/>
      <c r="E66" s="4"/>
      <c r="F66" s="4"/>
      <c r="G66" s="4"/>
    </row>
    <row r="67" spans="1:7" ht="15.75">
      <c r="A67" s="38" t="s">
        <v>867</v>
      </c>
      <c r="B67" s="58">
        <v>16627</v>
      </c>
      <c r="C67" s="58">
        <v>17300</v>
      </c>
      <c r="D67" s="59">
        <f>(C67-B67)/B67*100</f>
        <v>4.0476333674144467</v>
      </c>
      <c r="E67" s="4"/>
      <c r="F67" s="4"/>
      <c r="G67" s="4"/>
    </row>
    <row r="68" spans="1:7" ht="15.75">
      <c r="A68" s="38" t="s">
        <v>868</v>
      </c>
      <c r="B68" s="58">
        <v>16620</v>
      </c>
      <c r="C68" s="58">
        <v>17300</v>
      </c>
      <c r="D68" s="59">
        <f t="shared" ref="D68:D69" si="1">(C68-B68)/B68*100</f>
        <v>4.0914560770156445</v>
      </c>
      <c r="E68" s="4" t="s">
        <v>120</v>
      </c>
      <c r="F68" s="4"/>
      <c r="G68" s="4"/>
    </row>
    <row r="69" spans="1:7" ht="15.75">
      <c r="A69" s="38" t="s">
        <v>4</v>
      </c>
      <c r="B69" s="54">
        <v>33247</v>
      </c>
      <c r="C69" s="54">
        <v>34600</v>
      </c>
      <c r="D69" s="59">
        <f t="shared" si="1"/>
        <v>4.0695401088820038</v>
      </c>
      <c r="E69" s="4"/>
      <c r="F69" s="4"/>
      <c r="G69" s="4"/>
    </row>
    <row r="70" spans="1:7">
      <c r="E70" s="4"/>
      <c r="F70" s="4"/>
      <c r="G70" s="4"/>
    </row>
    <row r="71" spans="1:7">
      <c r="E71" s="4"/>
      <c r="F71" s="4"/>
      <c r="G71" s="4"/>
    </row>
    <row r="72" spans="1:7">
      <c r="E72" s="4"/>
      <c r="F72" s="4"/>
      <c r="G72" s="4"/>
    </row>
  </sheetData>
  <mergeCells count="36">
    <mergeCell ref="C31:C32"/>
    <mergeCell ref="D31:D32"/>
    <mergeCell ref="A43:D43"/>
    <mergeCell ref="A27:B27"/>
    <mergeCell ref="A28:B28"/>
    <mergeCell ref="A29:B29"/>
    <mergeCell ref="A31:A32"/>
    <mergeCell ref="B31:B32"/>
    <mergeCell ref="A30:E30"/>
    <mergeCell ref="A26:B26"/>
    <mergeCell ref="A20:B20"/>
    <mergeCell ref="A1:E1"/>
    <mergeCell ref="A14:B14"/>
    <mergeCell ref="A15:B15"/>
    <mergeCell ref="A16:B16"/>
    <mergeCell ref="A17:B17"/>
    <mergeCell ref="A18:B18"/>
    <mergeCell ref="A19:C19"/>
    <mergeCell ref="A21:B21"/>
    <mergeCell ref="A23:B23"/>
    <mergeCell ref="A54:D54"/>
    <mergeCell ref="A7:B7"/>
    <mergeCell ref="A2:B2"/>
    <mergeCell ref="A3:E3"/>
    <mergeCell ref="A4:B4"/>
    <mergeCell ref="A5:B5"/>
    <mergeCell ref="A6:B6"/>
    <mergeCell ref="A8:B8"/>
    <mergeCell ref="A9:B9"/>
    <mergeCell ref="A10:B10"/>
    <mergeCell ref="A12:B12"/>
    <mergeCell ref="A13:B13"/>
    <mergeCell ref="A11:B11"/>
    <mergeCell ref="A22:B22"/>
    <mergeCell ref="A24:B24"/>
    <mergeCell ref="A25:C2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zoomScaleNormal="100" workbookViewId="0">
      <selection activeCell="S25" sqref="S25"/>
    </sheetView>
  </sheetViews>
  <sheetFormatPr defaultRowHeight="15"/>
  <cols>
    <col min="1" max="1" width="12.140625" bestFit="1" customWidth="1"/>
  </cols>
  <sheetData>
    <row r="1" spans="1:15">
      <c r="A1" s="308" t="s">
        <v>880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>
      <c r="A2" s="327" t="s">
        <v>96</v>
      </c>
      <c r="B2" s="327" t="s">
        <v>56</v>
      </c>
      <c r="C2" s="328" t="s">
        <v>415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7" t="s">
        <v>4</v>
      </c>
    </row>
    <row r="3" spans="1:15">
      <c r="A3" s="327"/>
      <c r="B3" s="327"/>
      <c r="C3" s="97" t="s">
        <v>63</v>
      </c>
      <c r="D3" s="97" t="s">
        <v>64</v>
      </c>
      <c r="E3" s="97" t="s">
        <v>65</v>
      </c>
      <c r="F3" s="97" t="s">
        <v>66</v>
      </c>
      <c r="G3" s="97" t="s">
        <v>67</v>
      </c>
      <c r="H3" s="97" t="s">
        <v>68</v>
      </c>
      <c r="I3" s="97" t="s">
        <v>80</v>
      </c>
      <c r="J3" s="97" t="s">
        <v>70</v>
      </c>
      <c r="K3" s="97" t="s">
        <v>833</v>
      </c>
      <c r="L3" s="97" t="s">
        <v>72</v>
      </c>
      <c r="M3" s="97" t="s">
        <v>73</v>
      </c>
      <c r="N3" s="97" t="s">
        <v>74</v>
      </c>
      <c r="O3" s="327"/>
    </row>
    <row r="4" spans="1:15" ht="15.75" customHeight="1">
      <c r="A4" s="325" t="s">
        <v>97</v>
      </c>
      <c r="B4" s="30">
        <v>2021</v>
      </c>
      <c r="C4" s="30">
        <v>66</v>
      </c>
      <c r="D4" s="30">
        <v>37</v>
      </c>
      <c r="E4" s="30">
        <v>99</v>
      </c>
      <c r="F4" s="30">
        <v>97</v>
      </c>
      <c r="G4" s="30">
        <v>9</v>
      </c>
      <c r="H4" s="30">
        <v>11</v>
      </c>
      <c r="I4" s="30">
        <v>52</v>
      </c>
      <c r="J4" s="30">
        <v>64</v>
      </c>
      <c r="K4" s="30">
        <v>77</v>
      </c>
      <c r="L4" s="30">
        <v>139</v>
      </c>
      <c r="M4" s="30">
        <v>615</v>
      </c>
      <c r="N4" s="30">
        <v>1211</v>
      </c>
      <c r="O4" s="30">
        <v>2477</v>
      </c>
    </row>
    <row r="5" spans="1:15" ht="15" customHeight="1">
      <c r="A5" s="325"/>
      <c r="B5" s="30">
        <v>2022</v>
      </c>
      <c r="C5" s="30">
        <v>1213</v>
      </c>
      <c r="D5" s="30">
        <v>1053</v>
      </c>
      <c r="E5" s="30">
        <v>1450</v>
      </c>
      <c r="F5" s="30">
        <v>2747</v>
      </c>
      <c r="G5" s="30">
        <v>1618</v>
      </c>
      <c r="H5" s="30">
        <v>1482</v>
      </c>
      <c r="I5" s="30">
        <v>1148</v>
      </c>
      <c r="J5" s="30">
        <v>1210</v>
      </c>
      <c r="K5" s="30">
        <v>4370</v>
      </c>
      <c r="L5" s="30">
        <v>3946</v>
      </c>
      <c r="M5" s="30">
        <v>3375</v>
      </c>
      <c r="N5" s="30">
        <v>3282</v>
      </c>
      <c r="O5" s="30">
        <v>26894</v>
      </c>
    </row>
    <row r="6" spans="1:15" ht="15" customHeight="1">
      <c r="A6" s="325"/>
      <c r="B6" s="30">
        <v>2023</v>
      </c>
      <c r="C6" s="30">
        <v>3441</v>
      </c>
      <c r="D6" s="30">
        <v>2969</v>
      </c>
      <c r="E6" s="30">
        <v>3635</v>
      </c>
      <c r="F6" s="30">
        <v>3828</v>
      </c>
      <c r="G6" s="30">
        <v>2184</v>
      </c>
      <c r="H6" s="30">
        <v>1639</v>
      </c>
      <c r="I6" s="30">
        <v>1102</v>
      </c>
      <c r="J6" s="30">
        <v>1347</v>
      </c>
      <c r="K6" s="30">
        <v>3685</v>
      </c>
      <c r="L6" s="30">
        <v>6075</v>
      </c>
      <c r="M6" s="30">
        <v>5060</v>
      </c>
      <c r="N6" s="30">
        <v>3834</v>
      </c>
      <c r="O6" s="30">
        <v>38798</v>
      </c>
    </row>
    <row r="7" spans="1:15" ht="15.75" customHeight="1">
      <c r="A7" s="325"/>
      <c r="B7" s="30">
        <v>2024</v>
      </c>
      <c r="C7" s="30">
        <v>3421</v>
      </c>
      <c r="D7" s="30">
        <v>2976</v>
      </c>
      <c r="E7" s="30">
        <v>4345</v>
      </c>
      <c r="F7" s="30">
        <v>4110</v>
      </c>
      <c r="G7" s="30">
        <v>2194</v>
      </c>
      <c r="H7" s="30">
        <v>1589</v>
      </c>
      <c r="I7" s="30">
        <v>1901</v>
      </c>
      <c r="J7" s="30">
        <v>1763</v>
      </c>
      <c r="K7" s="30">
        <v>5036</v>
      </c>
      <c r="L7" s="30">
        <v>6929</v>
      </c>
      <c r="M7" s="30">
        <v>4829</v>
      </c>
      <c r="N7" s="30">
        <v>4885</v>
      </c>
      <c r="O7" s="30">
        <v>43978</v>
      </c>
    </row>
    <row r="8" spans="1:15">
      <c r="A8" s="325"/>
      <c r="B8" s="30">
        <v>2025</v>
      </c>
      <c r="C8" s="30">
        <v>4301</v>
      </c>
      <c r="D8" s="30">
        <v>3825</v>
      </c>
      <c r="E8" s="30">
        <v>4228</v>
      </c>
      <c r="F8" s="30">
        <v>5319</v>
      </c>
      <c r="G8" s="30">
        <v>2679</v>
      </c>
      <c r="H8" s="30">
        <v>1831</v>
      </c>
      <c r="I8" s="30">
        <v>1665</v>
      </c>
      <c r="J8" s="30">
        <v>2223</v>
      </c>
      <c r="K8" s="30">
        <v>6943</v>
      </c>
      <c r="L8" s="30">
        <v>6177</v>
      </c>
      <c r="M8" s="30">
        <v>5393</v>
      </c>
      <c r="N8" s="30">
        <v>4980</v>
      </c>
      <c r="O8" s="30">
        <v>49564</v>
      </c>
    </row>
    <row r="9" spans="1:15" ht="15.75" customHeight="1">
      <c r="A9" s="325" t="s">
        <v>99</v>
      </c>
      <c r="B9" s="30">
        <v>2021</v>
      </c>
      <c r="C9" s="30">
        <v>27</v>
      </c>
      <c r="D9" s="30">
        <v>156</v>
      </c>
      <c r="E9" s="30">
        <v>567</v>
      </c>
      <c r="F9" s="30">
        <v>162</v>
      </c>
      <c r="G9" s="30">
        <v>6</v>
      </c>
      <c r="H9" s="30">
        <v>0</v>
      </c>
      <c r="I9" s="30">
        <v>8</v>
      </c>
      <c r="J9" s="30">
        <v>31</v>
      </c>
      <c r="K9" s="30">
        <v>62</v>
      </c>
      <c r="L9" s="30">
        <v>481</v>
      </c>
      <c r="M9" s="30">
        <v>1382</v>
      </c>
      <c r="N9" s="30">
        <v>2162</v>
      </c>
      <c r="O9" s="30">
        <v>5044</v>
      </c>
    </row>
    <row r="10" spans="1:15">
      <c r="A10" s="325"/>
      <c r="B10" s="30">
        <v>2022</v>
      </c>
      <c r="C10" s="30">
        <v>1236</v>
      </c>
      <c r="D10" s="30">
        <v>888</v>
      </c>
      <c r="E10" s="30">
        <v>2152</v>
      </c>
      <c r="F10" s="30">
        <v>1583</v>
      </c>
      <c r="G10" s="30">
        <v>3268</v>
      </c>
      <c r="H10" s="30">
        <v>2058</v>
      </c>
      <c r="I10" s="30">
        <v>1874</v>
      </c>
      <c r="J10" s="30">
        <v>1751</v>
      </c>
      <c r="K10" s="30">
        <v>2312</v>
      </c>
      <c r="L10" s="30">
        <v>2720</v>
      </c>
      <c r="M10" s="30">
        <v>2218</v>
      </c>
      <c r="N10" s="30">
        <v>3323</v>
      </c>
      <c r="O10" s="30">
        <v>25383</v>
      </c>
    </row>
    <row r="11" spans="1:15">
      <c r="A11" s="325"/>
      <c r="B11" s="30">
        <v>2023</v>
      </c>
      <c r="C11" s="30">
        <v>2468</v>
      </c>
      <c r="D11" s="30">
        <v>1907</v>
      </c>
      <c r="E11" s="30">
        <v>2466</v>
      </c>
      <c r="F11" s="30">
        <v>2217</v>
      </c>
      <c r="G11" s="30">
        <v>2164</v>
      </c>
      <c r="H11" s="30">
        <v>2402</v>
      </c>
      <c r="I11" s="30">
        <v>2694</v>
      </c>
      <c r="J11" s="30">
        <v>3190</v>
      </c>
      <c r="K11" s="30">
        <v>3716</v>
      </c>
      <c r="L11" s="30">
        <v>4292</v>
      </c>
      <c r="M11" s="30">
        <v>3761</v>
      </c>
      <c r="N11" s="30">
        <v>5206</v>
      </c>
      <c r="O11" s="30">
        <v>36483</v>
      </c>
    </row>
    <row r="12" spans="1:15">
      <c r="A12" s="325"/>
      <c r="B12" s="30">
        <v>2024</v>
      </c>
      <c r="C12" s="30">
        <v>3629</v>
      </c>
      <c r="D12" s="30">
        <v>4099</v>
      </c>
      <c r="E12" s="30">
        <v>2946</v>
      </c>
      <c r="F12" s="30">
        <v>4003</v>
      </c>
      <c r="G12" s="30">
        <v>3458</v>
      </c>
      <c r="H12" s="30">
        <v>3857</v>
      </c>
      <c r="I12" s="30">
        <v>3470</v>
      </c>
      <c r="J12" s="30">
        <v>3077</v>
      </c>
      <c r="K12" s="30">
        <v>4103</v>
      </c>
      <c r="L12" s="30">
        <v>4477</v>
      </c>
      <c r="M12" s="30">
        <v>5148</v>
      </c>
      <c r="N12" s="30">
        <v>6582</v>
      </c>
      <c r="O12" s="30">
        <v>48849</v>
      </c>
    </row>
    <row r="13" spans="1:15">
      <c r="A13" s="325"/>
      <c r="B13" s="98">
        <v>2025</v>
      </c>
      <c r="C13" s="30">
        <v>5406</v>
      </c>
      <c r="D13" s="30">
        <v>5043</v>
      </c>
      <c r="E13" s="30">
        <v>3576</v>
      </c>
      <c r="F13" s="30">
        <v>5398</v>
      </c>
      <c r="G13" s="30">
        <v>4280</v>
      </c>
      <c r="H13" s="30">
        <v>5449</v>
      </c>
      <c r="I13" s="30">
        <v>4413</v>
      </c>
      <c r="J13" s="30">
        <v>4262</v>
      </c>
      <c r="K13" s="30">
        <v>3128</v>
      </c>
      <c r="L13" s="30">
        <v>4641</v>
      </c>
      <c r="M13" s="30">
        <v>5684</v>
      </c>
      <c r="N13" s="30">
        <v>6605</v>
      </c>
      <c r="O13" s="30">
        <v>57885</v>
      </c>
    </row>
    <row r="14" spans="1:15" ht="15.75" customHeight="1">
      <c r="A14" s="325" t="s">
        <v>100</v>
      </c>
      <c r="B14" s="30">
        <v>2021</v>
      </c>
      <c r="C14" s="30">
        <v>96</v>
      </c>
      <c r="D14" s="30">
        <v>116</v>
      </c>
      <c r="E14" s="30">
        <v>127</v>
      </c>
      <c r="F14" s="30">
        <v>183</v>
      </c>
      <c r="G14" s="30">
        <v>24</v>
      </c>
      <c r="H14" s="30">
        <v>14</v>
      </c>
      <c r="I14" s="30">
        <v>79</v>
      </c>
      <c r="J14" s="30">
        <v>145</v>
      </c>
      <c r="K14" s="30">
        <v>261</v>
      </c>
      <c r="L14" s="30">
        <v>563</v>
      </c>
      <c r="M14" s="30">
        <v>479</v>
      </c>
      <c r="N14" s="30">
        <v>351</v>
      </c>
      <c r="O14" s="30">
        <v>2438</v>
      </c>
    </row>
    <row r="15" spans="1:15">
      <c r="A15" s="325"/>
      <c r="B15" s="30">
        <v>2022</v>
      </c>
      <c r="C15" s="30">
        <v>361</v>
      </c>
      <c r="D15" s="30">
        <v>420</v>
      </c>
      <c r="E15" s="30">
        <v>753</v>
      </c>
      <c r="F15" s="30">
        <v>1065</v>
      </c>
      <c r="G15" s="30">
        <v>764</v>
      </c>
      <c r="H15" s="30">
        <v>630</v>
      </c>
      <c r="I15" s="30">
        <v>616</v>
      </c>
      <c r="J15" s="30">
        <v>552</v>
      </c>
      <c r="K15" s="30">
        <v>1078</v>
      </c>
      <c r="L15" s="30">
        <v>1682</v>
      </c>
      <c r="M15" s="30">
        <v>1184</v>
      </c>
      <c r="N15" s="30">
        <v>650</v>
      </c>
      <c r="O15" s="30">
        <v>9755</v>
      </c>
    </row>
    <row r="16" spans="1:15">
      <c r="A16" s="325"/>
      <c r="B16" s="30">
        <v>2023</v>
      </c>
      <c r="C16" s="30">
        <v>1001</v>
      </c>
      <c r="D16" s="30">
        <v>1369</v>
      </c>
      <c r="E16" s="30">
        <v>1708</v>
      </c>
      <c r="F16" s="30">
        <v>1672</v>
      </c>
      <c r="G16" s="30">
        <v>1031</v>
      </c>
      <c r="H16" s="30">
        <v>593</v>
      </c>
      <c r="I16" s="30">
        <v>653</v>
      </c>
      <c r="J16" s="30">
        <v>640</v>
      </c>
      <c r="K16" s="30">
        <v>1109</v>
      </c>
      <c r="L16" s="30">
        <v>2442</v>
      </c>
      <c r="M16" s="30">
        <v>1570</v>
      </c>
      <c r="N16" s="30">
        <v>902</v>
      </c>
      <c r="O16" s="30">
        <v>14690</v>
      </c>
    </row>
    <row r="17" spans="1:15">
      <c r="A17" s="325"/>
      <c r="B17" s="30">
        <v>2024</v>
      </c>
      <c r="C17" s="30">
        <v>929</v>
      </c>
      <c r="D17" s="30">
        <v>1358</v>
      </c>
      <c r="E17" s="30">
        <v>1851</v>
      </c>
      <c r="F17" s="30">
        <v>1637</v>
      </c>
      <c r="G17" s="30">
        <v>1014</v>
      </c>
      <c r="H17" s="30">
        <v>666</v>
      </c>
      <c r="I17" s="30">
        <v>1004</v>
      </c>
      <c r="J17" s="30">
        <v>753</v>
      </c>
      <c r="K17" s="30">
        <v>1465</v>
      </c>
      <c r="L17" s="30">
        <v>2464</v>
      </c>
      <c r="M17" s="30">
        <v>1984</v>
      </c>
      <c r="N17" s="30">
        <v>948</v>
      </c>
      <c r="O17" s="30">
        <v>16073</v>
      </c>
    </row>
    <row r="18" spans="1:15">
      <c r="A18" s="325"/>
      <c r="B18" s="98">
        <v>2025</v>
      </c>
      <c r="C18" s="30">
        <v>1119</v>
      </c>
      <c r="D18" s="30">
        <v>1686</v>
      </c>
      <c r="E18" s="30">
        <v>2138</v>
      </c>
      <c r="F18" s="30">
        <v>1839</v>
      </c>
      <c r="G18" s="30">
        <v>1260</v>
      </c>
      <c r="H18" s="30">
        <v>768</v>
      </c>
      <c r="I18" s="30">
        <v>936</v>
      </c>
      <c r="J18" s="30">
        <v>879</v>
      </c>
      <c r="K18" s="30">
        <v>1464</v>
      </c>
      <c r="L18" s="30">
        <v>2197</v>
      </c>
      <c r="M18" s="30">
        <v>1740</v>
      </c>
      <c r="N18" s="30">
        <v>982</v>
      </c>
      <c r="O18" s="30">
        <v>17008</v>
      </c>
    </row>
    <row r="19" spans="1:15" ht="15.75" customHeight="1">
      <c r="A19" s="325" t="s">
        <v>101</v>
      </c>
      <c r="B19" s="30">
        <v>2021</v>
      </c>
      <c r="C19" s="30">
        <v>1876</v>
      </c>
      <c r="D19" s="30">
        <v>708</v>
      </c>
      <c r="E19" s="30">
        <v>1207</v>
      </c>
      <c r="F19" s="30">
        <v>803</v>
      </c>
      <c r="G19" s="30">
        <v>78</v>
      </c>
      <c r="H19" s="30">
        <v>38</v>
      </c>
      <c r="I19" s="30">
        <v>50</v>
      </c>
      <c r="J19" s="30">
        <v>256</v>
      </c>
      <c r="K19" s="30">
        <v>233</v>
      </c>
      <c r="L19" s="30">
        <v>308</v>
      </c>
      <c r="M19" s="30">
        <v>363</v>
      </c>
      <c r="N19" s="30">
        <v>278</v>
      </c>
      <c r="O19" s="30">
        <v>6198</v>
      </c>
    </row>
    <row r="20" spans="1:15">
      <c r="A20" s="325"/>
      <c r="B20" s="30">
        <v>2022</v>
      </c>
      <c r="C20" s="30">
        <v>320</v>
      </c>
      <c r="D20" s="30">
        <v>206</v>
      </c>
      <c r="E20" s="30">
        <v>434</v>
      </c>
      <c r="F20" s="30">
        <v>350</v>
      </c>
      <c r="G20" s="30">
        <v>391</v>
      </c>
      <c r="H20" s="30">
        <v>450</v>
      </c>
      <c r="I20" s="30">
        <v>1595</v>
      </c>
      <c r="J20" s="30">
        <v>1288</v>
      </c>
      <c r="K20" s="30">
        <v>1332</v>
      </c>
      <c r="L20" s="30">
        <v>946</v>
      </c>
      <c r="M20" s="30">
        <v>1038</v>
      </c>
      <c r="N20" s="30">
        <v>1249</v>
      </c>
      <c r="O20" s="30">
        <v>9599</v>
      </c>
    </row>
    <row r="21" spans="1:15">
      <c r="A21" s="325"/>
      <c r="B21" s="30">
        <v>2023</v>
      </c>
      <c r="C21" s="30">
        <v>1435</v>
      </c>
      <c r="D21" s="30">
        <v>2266</v>
      </c>
      <c r="E21" s="30">
        <v>2635</v>
      </c>
      <c r="F21" s="30">
        <v>4771</v>
      </c>
      <c r="G21" s="30">
        <v>4667</v>
      </c>
      <c r="H21" s="30">
        <v>4343</v>
      </c>
      <c r="I21" s="30">
        <v>5695</v>
      </c>
      <c r="J21" s="30">
        <v>5025</v>
      </c>
      <c r="K21" s="30">
        <v>8169</v>
      </c>
      <c r="L21" s="30">
        <v>6880</v>
      </c>
      <c r="M21" s="30">
        <v>7621</v>
      </c>
      <c r="N21" s="30">
        <v>7371</v>
      </c>
      <c r="O21" s="30">
        <v>60878</v>
      </c>
    </row>
    <row r="22" spans="1:15">
      <c r="A22" s="325"/>
      <c r="B22" s="30">
        <v>2024</v>
      </c>
      <c r="C22" s="30">
        <v>7269</v>
      </c>
      <c r="D22" s="30">
        <v>9180</v>
      </c>
      <c r="E22" s="30">
        <v>12093</v>
      </c>
      <c r="F22" s="30">
        <v>9748</v>
      </c>
      <c r="G22" s="30">
        <v>8379</v>
      </c>
      <c r="H22" s="30">
        <v>7493</v>
      </c>
      <c r="I22" s="30">
        <v>6819</v>
      </c>
      <c r="J22" s="30">
        <v>6614</v>
      </c>
      <c r="K22" s="30">
        <v>8042</v>
      </c>
      <c r="L22" s="30">
        <v>7747</v>
      </c>
      <c r="M22" s="30">
        <v>9459</v>
      </c>
      <c r="N22" s="30">
        <v>9031</v>
      </c>
      <c r="O22" s="30">
        <v>101874</v>
      </c>
    </row>
    <row r="23" spans="1:15">
      <c r="A23" s="325"/>
      <c r="B23" s="98">
        <v>2025</v>
      </c>
      <c r="C23" s="30">
        <v>8191</v>
      </c>
      <c r="D23" s="30">
        <v>8467</v>
      </c>
      <c r="E23" s="30">
        <v>11444</v>
      </c>
      <c r="F23" s="30">
        <v>9034</v>
      </c>
      <c r="G23" s="30">
        <v>8824</v>
      </c>
      <c r="H23" s="30">
        <v>6735</v>
      </c>
      <c r="I23" s="30">
        <v>6891</v>
      </c>
      <c r="J23" s="30">
        <v>7533</v>
      </c>
      <c r="K23" s="30">
        <v>5308</v>
      </c>
      <c r="L23" s="30">
        <v>6755</v>
      </c>
      <c r="M23" s="30">
        <v>7870</v>
      </c>
      <c r="N23" s="30">
        <v>8680</v>
      </c>
      <c r="O23" s="30">
        <v>95732</v>
      </c>
    </row>
    <row r="24" spans="1:15" ht="15.75" customHeight="1">
      <c r="A24" s="325" t="s">
        <v>102</v>
      </c>
      <c r="B24" s="30">
        <v>2021</v>
      </c>
      <c r="C24" s="30">
        <v>107</v>
      </c>
      <c r="D24" s="30">
        <v>90</v>
      </c>
      <c r="E24" s="30">
        <v>169</v>
      </c>
      <c r="F24" s="30">
        <v>162</v>
      </c>
      <c r="G24" s="30">
        <v>17</v>
      </c>
      <c r="H24" s="30">
        <v>14</v>
      </c>
      <c r="I24" s="30">
        <v>41</v>
      </c>
      <c r="J24" s="30">
        <v>128</v>
      </c>
      <c r="K24" s="30">
        <v>235</v>
      </c>
      <c r="L24" s="30">
        <v>739</v>
      </c>
      <c r="M24" s="30">
        <v>808</v>
      </c>
      <c r="N24" s="30">
        <v>319</v>
      </c>
      <c r="O24" s="30">
        <v>2829</v>
      </c>
    </row>
    <row r="25" spans="1:15">
      <c r="A25" s="325"/>
      <c r="B25" s="30">
        <v>2022</v>
      </c>
      <c r="C25" s="30">
        <v>283</v>
      </c>
      <c r="D25" s="30">
        <v>537</v>
      </c>
      <c r="E25" s="30">
        <v>1638</v>
      </c>
      <c r="F25" s="30">
        <v>1992</v>
      </c>
      <c r="G25" s="30">
        <v>858</v>
      </c>
      <c r="H25" s="30">
        <v>507</v>
      </c>
      <c r="I25" s="30">
        <v>759</v>
      </c>
      <c r="J25" s="30">
        <v>656</v>
      </c>
      <c r="K25" s="30">
        <v>1409</v>
      </c>
      <c r="L25" s="30">
        <v>4929</v>
      </c>
      <c r="M25" s="30">
        <v>2561</v>
      </c>
      <c r="N25" s="30">
        <v>804</v>
      </c>
      <c r="O25" s="30">
        <v>16933</v>
      </c>
    </row>
    <row r="26" spans="1:15">
      <c r="A26" s="325"/>
      <c r="B26" s="30">
        <v>2023</v>
      </c>
      <c r="C26" s="30">
        <v>857</v>
      </c>
      <c r="D26" s="30">
        <v>1463</v>
      </c>
      <c r="E26" s="30">
        <v>3009</v>
      </c>
      <c r="F26" s="30">
        <v>3211</v>
      </c>
      <c r="G26" s="30">
        <v>1097</v>
      </c>
      <c r="H26" s="30">
        <v>614</v>
      </c>
      <c r="I26" s="30">
        <v>996</v>
      </c>
      <c r="J26" s="30">
        <v>822</v>
      </c>
      <c r="K26" s="30">
        <v>1682</v>
      </c>
      <c r="L26" s="30">
        <v>5270</v>
      </c>
      <c r="M26" s="30">
        <v>3205</v>
      </c>
      <c r="N26" s="30">
        <v>942</v>
      </c>
      <c r="O26" s="30">
        <v>23168</v>
      </c>
    </row>
    <row r="27" spans="1:15">
      <c r="A27" s="325"/>
      <c r="B27" s="30">
        <v>2024</v>
      </c>
      <c r="C27" s="30">
        <v>970</v>
      </c>
      <c r="D27" s="30">
        <v>1697</v>
      </c>
      <c r="E27" s="30">
        <v>3240</v>
      </c>
      <c r="F27" s="30">
        <v>3753</v>
      </c>
      <c r="G27" s="30">
        <v>1282</v>
      </c>
      <c r="H27" s="30">
        <v>550</v>
      </c>
      <c r="I27" s="30">
        <v>853</v>
      </c>
      <c r="J27" s="30">
        <v>711</v>
      </c>
      <c r="K27" s="30">
        <v>1799</v>
      </c>
      <c r="L27" s="30">
        <v>5485</v>
      </c>
      <c r="M27" s="30">
        <v>3840</v>
      </c>
      <c r="N27" s="30">
        <v>938</v>
      </c>
      <c r="O27" s="30">
        <v>25118</v>
      </c>
    </row>
    <row r="28" spans="1:15">
      <c r="A28" s="325"/>
      <c r="B28" s="98">
        <v>2025</v>
      </c>
      <c r="C28" s="30">
        <v>1010</v>
      </c>
      <c r="D28" s="30">
        <v>1873</v>
      </c>
      <c r="E28" s="30">
        <v>3280</v>
      </c>
      <c r="F28" s="30">
        <v>3265</v>
      </c>
      <c r="G28" s="30">
        <v>1393</v>
      </c>
      <c r="H28" s="30">
        <v>627</v>
      </c>
      <c r="I28" s="30">
        <v>773</v>
      </c>
      <c r="J28" s="30">
        <v>795</v>
      </c>
      <c r="K28" s="30">
        <v>1323</v>
      </c>
      <c r="L28" s="30">
        <v>5048</v>
      </c>
      <c r="M28" s="30">
        <v>4212</v>
      </c>
      <c r="N28" s="30">
        <v>991</v>
      </c>
      <c r="O28" s="30">
        <v>24590</v>
      </c>
    </row>
    <row r="29" spans="1:15" ht="15.75" customHeight="1">
      <c r="A29" s="325" t="s">
        <v>103</v>
      </c>
      <c r="B29" s="30">
        <v>2021</v>
      </c>
      <c r="C29" s="30">
        <v>97</v>
      </c>
      <c r="D29" s="30">
        <v>126</v>
      </c>
      <c r="E29" s="30">
        <v>208</v>
      </c>
      <c r="F29" s="30">
        <v>218</v>
      </c>
      <c r="G29" s="30">
        <v>13</v>
      </c>
      <c r="H29" s="30">
        <v>16</v>
      </c>
      <c r="I29" s="30">
        <v>31</v>
      </c>
      <c r="J29" s="30">
        <v>81</v>
      </c>
      <c r="K29" s="30">
        <v>225</v>
      </c>
      <c r="L29" s="30">
        <v>790</v>
      </c>
      <c r="M29" s="30">
        <v>725</v>
      </c>
      <c r="N29" s="30">
        <v>399</v>
      </c>
      <c r="O29" s="30">
        <v>2929</v>
      </c>
    </row>
    <row r="30" spans="1:15">
      <c r="A30" s="325"/>
      <c r="B30" s="30">
        <v>2022</v>
      </c>
      <c r="C30" s="30">
        <v>364</v>
      </c>
      <c r="D30" s="30">
        <v>645</v>
      </c>
      <c r="E30" s="30">
        <v>1826</v>
      </c>
      <c r="F30" s="30">
        <v>2132</v>
      </c>
      <c r="G30" s="30">
        <v>776</v>
      </c>
      <c r="H30" s="30">
        <v>436</v>
      </c>
      <c r="I30" s="30">
        <v>718</v>
      </c>
      <c r="J30" s="30">
        <v>809</v>
      </c>
      <c r="K30" s="30">
        <v>1942</v>
      </c>
      <c r="L30" s="30">
        <v>4935</v>
      </c>
      <c r="M30" s="30">
        <v>2292</v>
      </c>
      <c r="N30" s="30">
        <v>867</v>
      </c>
      <c r="O30" s="30">
        <v>17742</v>
      </c>
    </row>
    <row r="31" spans="1:15">
      <c r="A31" s="325"/>
      <c r="B31" s="30">
        <v>2023</v>
      </c>
      <c r="C31" s="30">
        <v>985</v>
      </c>
      <c r="D31" s="30">
        <v>2108</v>
      </c>
      <c r="E31" s="30">
        <v>4149</v>
      </c>
      <c r="F31" s="30">
        <v>3245</v>
      </c>
      <c r="G31" s="30">
        <v>1165</v>
      </c>
      <c r="H31" s="30">
        <v>514</v>
      </c>
      <c r="I31" s="30">
        <v>637</v>
      </c>
      <c r="J31" s="30">
        <v>875</v>
      </c>
      <c r="K31" s="30">
        <v>2851</v>
      </c>
      <c r="L31" s="30">
        <v>5915</v>
      </c>
      <c r="M31" s="30">
        <v>3512</v>
      </c>
      <c r="N31" s="30">
        <v>1024</v>
      </c>
      <c r="O31" s="30">
        <v>26980</v>
      </c>
    </row>
    <row r="32" spans="1:15">
      <c r="A32" s="325"/>
      <c r="B32" s="30">
        <v>2024</v>
      </c>
      <c r="C32" s="30">
        <v>1282</v>
      </c>
      <c r="D32" s="30">
        <v>2494</v>
      </c>
      <c r="E32" s="30">
        <v>5254</v>
      </c>
      <c r="F32" s="30">
        <v>3271</v>
      </c>
      <c r="G32" s="30">
        <v>1391</v>
      </c>
      <c r="H32" s="30">
        <v>546</v>
      </c>
      <c r="I32" s="30">
        <v>726</v>
      </c>
      <c r="J32" s="30">
        <v>849</v>
      </c>
      <c r="K32" s="30">
        <v>2704</v>
      </c>
      <c r="L32" s="30">
        <v>6017</v>
      </c>
      <c r="M32" s="30">
        <v>3926</v>
      </c>
      <c r="N32" s="30">
        <v>1339</v>
      </c>
      <c r="O32" s="30">
        <v>29799</v>
      </c>
    </row>
    <row r="33" spans="1:15">
      <c r="A33" s="325"/>
      <c r="B33" s="98">
        <v>2025</v>
      </c>
      <c r="C33" s="30">
        <v>1321</v>
      </c>
      <c r="D33" s="30">
        <v>2453</v>
      </c>
      <c r="E33" s="30">
        <v>4709</v>
      </c>
      <c r="F33" s="30">
        <v>3835</v>
      </c>
      <c r="G33" s="30">
        <v>1578</v>
      </c>
      <c r="H33" s="30">
        <v>618</v>
      </c>
      <c r="I33" s="30">
        <v>703</v>
      </c>
      <c r="J33" s="30">
        <v>1086</v>
      </c>
      <c r="K33" s="30">
        <v>2263</v>
      </c>
      <c r="L33" s="30">
        <v>6368</v>
      </c>
      <c r="M33" s="30">
        <v>4134</v>
      </c>
      <c r="N33" s="30">
        <v>1252</v>
      </c>
      <c r="O33" s="30">
        <v>30320</v>
      </c>
    </row>
    <row r="34" spans="1:15" ht="15.75">
      <c r="A34" s="99" t="s">
        <v>104</v>
      </c>
      <c r="B34" s="30">
        <v>2021</v>
      </c>
      <c r="C34" s="30">
        <v>4029</v>
      </c>
      <c r="D34" s="30">
        <v>4767</v>
      </c>
      <c r="E34" s="30">
        <v>7652</v>
      </c>
      <c r="F34" s="30">
        <v>13173</v>
      </c>
      <c r="G34" s="30">
        <v>587</v>
      </c>
      <c r="H34" s="30">
        <v>363</v>
      </c>
      <c r="I34" s="30">
        <v>1106</v>
      </c>
      <c r="J34" s="30">
        <v>1990</v>
      </c>
      <c r="K34" s="30">
        <v>3532</v>
      </c>
      <c r="L34" s="30">
        <v>8739</v>
      </c>
      <c r="M34" s="30">
        <v>10420</v>
      </c>
      <c r="N34" s="30">
        <v>8314</v>
      </c>
      <c r="O34" s="30">
        <v>64672</v>
      </c>
    </row>
    <row r="35" spans="1:15" ht="15.75">
      <c r="A35" s="99"/>
      <c r="B35" s="30">
        <v>2022</v>
      </c>
      <c r="C35" s="30">
        <v>3915</v>
      </c>
      <c r="D35" s="30">
        <v>6015</v>
      </c>
      <c r="E35" s="30">
        <v>15034</v>
      </c>
      <c r="F35" s="30">
        <v>22476</v>
      </c>
      <c r="G35" s="30">
        <v>26754</v>
      </c>
      <c r="H35" s="30">
        <v>23248</v>
      </c>
      <c r="I35" s="30">
        <v>17399</v>
      </c>
      <c r="J35" s="30">
        <v>16147</v>
      </c>
      <c r="K35" s="30">
        <v>14471</v>
      </c>
      <c r="L35" s="30">
        <v>16910</v>
      </c>
      <c r="M35" s="30">
        <v>20532</v>
      </c>
      <c r="N35" s="30">
        <v>26433</v>
      </c>
      <c r="O35" s="30">
        <v>209334</v>
      </c>
    </row>
    <row r="36" spans="1:15" ht="15.75">
      <c r="A36" s="99"/>
      <c r="B36" s="30">
        <v>2023</v>
      </c>
      <c r="C36" s="30">
        <v>16436</v>
      </c>
      <c r="D36" s="30">
        <v>18401</v>
      </c>
      <c r="E36" s="30">
        <v>25911</v>
      </c>
      <c r="F36" s="30">
        <v>31437</v>
      </c>
      <c r="G36" s="30">
        <v>36575</v>
      </c>
      <c r="H36" s="30">
        <v>38845</v>
      </c>
      <c r="I36" s="30">
        <v>21357</v>
      </c>
      <c r="J36" s="30">
        <v>26665</v>
      </c>
      <c r="K36" s="30">
        <v>28694</v>
      </c>
      <c r="L36" s="30">
        <v>18480</v>
      </c>
      <c r="M36" s="30">
        <v>24443</v>
      </c>
      <c r="N36" s="30">
        <v>32692</v>
      </c>
      <c r="O36" s="30">
        <v>319936</v>
      </c>
    </row>
    <row r="37" spans="1:15" ht="15.75">
      <c r="A37" s="99"/>
      <c r="B37" s="30">
        <v>2024</v>
      </c>
      <c r="C37" s="30">
        <v>24139</v>
      </c>
      <c r="D37" s="30">
        <v>25578</v>
      </c>
      <c r="E37" s="30">
        <v>30699</v>
      </c>
      <c r="F37" s="30">
        <v>30165</v>
      </c>
      <c r="G37" s="30">
        <v>38288</v>
      </c>
      <c r="H37" s="30">
        <v>37834</v>
      </c>
      <c r="I37" s="30">
        <v>21491</v>
      </c>
      <c r="J37" s="30">
        <v>25833</v>
      </c>
      <c r="K37" s="30">
        <v>22985</v>
      </c>
      <c r="L37" s="30">
        <v>16313</v>
      </c>
      <c r="M37" s="30">
        <v>19915</v>
      </c>
      <c r="N37" s="30">
        <v>24541</v>
      </c>
      <c r="O37" s="30">
        <v>317781</v>
      </c>
    </row>
    <row r="38" spans="1:15" ht="15.75">
      <c r="A38" s="99"/>
      <c r="B38" s="98">
        <v>2025</v>
      </c>
      <c r="C38" s="30">
        <v>20486</v>
      </c>
      <c r="D38" s="30">
        <v>19885</v>
      </c>
      <c r="E38" s="30">
        <v>21414</v>
      </c>
      <c r="F38" s="30">
        <v>25933</v>
      </c>
      <c r="G38" s="30">
        <v>28160</v>
      </c>
      <c r="H38" s="30">
        <v>32662</v>
      </c>
      <c r="I38" s="30">
        <v>27152</v>
      </c>
      <c r="J38" s="30">
        <v>35506</v>
      </c>
      <c r="K38" s="30">
        <v>15797</v>
      </c>
      <c r="L38" s="30">
        <v>17300</v>
      </c>
      <c r="M38" s="30">
        <v>18995</v>
      </c>
      <c r="N38" s="30">
        <v>30094</v>
      </c>
      <c r="O38" s="30">
        <v>293384</v>
      </c>
    </row>
    <row r="39" spans="1:15" ht="15.75" customHeight="1">
      <c r="A39" s="325" t="s">
        <v>105</v>
      </c>
      <c r="B39" s="30">
        <v>2021</v>
      </c>
      <c r="C39" s="30">
        <v>29</v>
      </c>
      <c r="D39" s="30">
        <v>32</v>
      </c>
      <c r="E39" s="30">
        <v>54</v>
      </c>
      <c r="F39" s="30">
        <v>55</v>
      </c>
      <c r="G39" s="30">
        <v>6</v>
      </c>
      <c r="H39" s="30">
        <v>6</v>
      </c>
      <c r="I39" s="30">
        <v>9</v>
      </c>
      <c r="J39" s="30">
        <v>33</v>
      </c>
      <c r="K39" s="30">
        <v>68</v>
      </c>
      <c r="L39" s="30">
        <v>98</v>
      </c>
      <c r="M39" s="30">
        <v>142</v>
      </c>
      <c r="N39" s="30">
        <v>81</v>
      </c>
      <c r="O39" s="30">
        <v>613</v>
      </c>
    </row>
    <row r="40" spans="1:15">
      <c r="A40" s="325"/>
      <c r="B40" s="30">
        <v>2022</v>
      </c>
      <c r="C40" s="30">
        <v>66</v>
      </c>
      <c r="D40" s="30">
        <v>72</v>
      </c>
      <c r="E40" s="30">
        <v>234</v>
      </c>
      <c r="F40" s="30">
        <v>508</v>
      </c>
      <c r="G40" s="30">
        <v>368</v>
      </c>
      <c r="H40" s="30">
        <v>181</v>
      </c>
      <c r="I40" s="30">
        <v>350</v>
      </c>
      <c r="J40" s="30">
        <v>941</v>
      </c>
      <c r="K40" s="30">
        <v>538</v>
      </c>
      <c r="L40" s="30">
        <v>1471</v>
      </c>
      <c r="M40" s="30">
        <v>833</v>
      </c>
      <c r="N40" s="30">
        <v>826</v>
      </c>
      <c r="O40" s="30">
        <v>6388</v>
      </c>
    </row>
    <row r="41" spans="1:15">
      <c r="A41" s="325"/>
      <c r="B41" s="30">
        <v>2023</v>
      </c>
      <c r="C41" s="30">
        <v>414</v>
      </c>
      <c r="D41" s="30">
        <v>649</v>
      </c>
      <c r="E41" s="30">
        <v>1219</v>
      </c>
      <c r="F41" s="30">
        <v>1435</v>
      </c>
      <c r="G41" s="30">
        <v>614</v>
      </c>
      <c r="H41" s="30">
        <v>220</v>
      </c>
      <c r="I41" s="30">
        <v>604</v>
      </c>
      <c r="J41" s="30">
        <v>1496</v>
      </c>
      <c r="K41" s="30">
        <v>931</v>
      </c>
      <c r="L41" s="30">
        <v>2467</v>
      </c>
      <c r="M41" s="30">
        <v>1686</v>
      </c>
      <c r="N41" s="30">
        <v>1213</v>
      </c>
      <c r="O41" s="30">
        <v>12948</v>
      </c>
    </row>
    <row r="42" spans="1:15">
      <c r="A42" s="325"/>
      <c r="B42" s="30">
        <v>2024</v>
      </c>
      <c r="C42" s="30">
        <v>517</v>
      </c>
      <c r="D42" s="30">
        <v>805</v>
      </c>
      <c r="E42" s="30">
        <v>1581</v>
      </c>
      <c r="F42" s="30">
        <v>1993</v>
      </c>
      <c r="G42" s="30">
        <v>649</v>
      </c>
      <c r="H42" s="30">
        <v>267</v>
      </c>
      <c r="I42" s="30">
        <v>450</v>
      </c>
      <c r="J42" s="30">
        <v>1615</v>
      </c>
      <c r="K42" s="30">
        <v>971</v>
      </c>
      <c r="L42" s="30">
        <v>2635</v>
      </c>
      <c r="M42" s="30">
        <v>1968</v>
      </c>
      <c r="N42" s="30">
        <v>1021</v>
      </c>
      <c r="O42" s="30">
        <v>14472</v>
      </c>
    </row>
    <row r="43" spans="1:15">
      <c r="A43" s="325"/>
      <c r="B43" s="98">
        <v>2025</v>
      </c>
      <c r="C43" s="30">
        <v>525</v>
      </c>
      <c r="D43" s="30">
        <v>818</v>
      </c>
      <c r="E43" s="30">
        <v>1393</v>
      </c>
      <c r="F43" s="30">
        <v>2557</v>
      </c>
      <c r="G43" s="30">
        <v>804</v>
      </c>
      <c r="H43" s="30">
        <v>354</v>
      </c>
      <c r="I43" s="30">
        <v>487</v>
      </c>
      <c r="J43" s="30">
        <v>1751</v>
      </c>
      <c r="K43" s="30">
        <v>765</v>
      </c>
      <c r="L43" s="30">
        <v>2707</v>
      </c>
      <c r="M43" s="30">
        <v>1774</v>
      </c>
      <c r="N43" s="30">
        <v>970</v>
      </c>
      <c r="O43" s="30">
        <v>14905</v>
      </c>
    </row>
    <row r="44" spans="1:15" ht="15.75">
      <c r="A44" s="99" t="s">
        <v>106</v>
      </c>
      <c r="B44" s="30">
        <v>2021</v>
      </c>
      <c r="C44" s="30">
        <v>42</v>
      </c>
      <c r="D44" s="30">
        <v>28</v>
      </c>
      <c r="E44" s="30">
        <v>74</v>
      </c>
      <c r="F44" s="30">
        <v>107</v>
      </c>
      <c r="G44" s="30">
        <v>0</v>
      </c>
      <c r="H44" s="30">
        <v>13</v>
      </c>
      <c r="I44" s="30">
        <v>6</v>
      </c>
      <c r="J44" s="30">
        <v>24</v>
      </c>
      <c r="K44" s="30">
        <v>98</v>
      </c>
      <c r="L44" s="30">
        <v>94</v>
      </c>
      <c r="M44" s="30">
        <v>159</v>
      </c>
      <c r="N44" s="30">
        <v>139</v>
      </c>
      <c r="O44" s="30">
        <v>784</v>
      </c>
    </row>
    <row r="45" spans="1:15" ht="15.75">
      <c r="A45" s="99"/>
      <c r="B45" s="30">
        <v>2022</v>
      </c>
      <c r="C45" s="30">
        <v>130</v>
      </c>
      <c r="D45" s="30">
        <v>85</v>
      </c>
      <c r="E45" s="30">
        <v>190</v>
      </c>
      <c r="F45" s="30">
        <v>371</v>
      </c>
      <c r="G45" s="30">
        <v>272</v>
      </c>
      <c r="H45" s="30">
        <v>322</v>
      </c>
      <c r="I45" s="30">
        <v>466</v>
      </c>
      <c r="J45" s="30">
        <v>541</v>
      </c>
      <c r="K45" s="30">
        <v>596</v>
      </c>
      <c r="L45" s="30">
        <v>841</v>
      </c>
      <c r="M45" s="30">
        <v>955</v>
      </c>
      <c r="N45" s="30">
        <v>945</v>
      </c>
      <c r="O45" s="30">
        <v>5714</v>
      </c>
    </row>
    <row r="46" spans="1:15" ht="15.75">
      <c r="A46" s="99"/>
      <c r="B46" s="30">
        <v>2023</v>
      </c>
      <c r="C46" s="30">
        <v>643</v>
      </c>
      <c r="D46" s="30">
        <v>1066</v>
      </c>
      <c r="E46" s="30">
        <v>1677</v>
      </c>
      <c r="F46" s="30">
        <v>1312</v>
      </c>
      <c r="G46" s="30">
        <v>913</v>
      </c>
      <c r="H46" s="30">
        <v>764</v>
      </c>
      <c r="I46" s="30">
        <v>871</v>
      </c>
      <c r="J46" s="30">
        <v>1520</v>
      </c>
      <c r="K46" s="30">
        <v>1436</v>
      </c>
      <c r="L46" s="30">
        <v>1850</v>
      </c>
      <c r="M46" s="30">
        <v>2072</v>
      </c>
      <c r="N46" s="30">
        <v>2339</v>
      </c>
      <c r="O46" s="30">
        <v>16463</v>
      </c>
    </row>
    <row r="47" spans="1:15" ht="15.75">
      <c r="A47" s="99"/>
      <c r="B47" s="30">
        <v>2024</v>
      </c>
      <c r="C47" s="30">
        <v>1568</v>
      </c>
      <c r="D47" s="30">
        <v>2027</v>
      </c>
      <c r="E47" s="30">
        <v>2648</v>
      </c>
      <c r="F47" s="30">
        <v>2073</v>
      </c>
      <c r="G47" s="30">
        <v>1233</v>
      </c>
      <c r="H47" s="30">
        <v>953</v>
      </c>
      <c r="I47" s="30">
        <v>1114</v>
      </c>
      <c r="J47" s="30">
        <v>1881</v>
      </c>
      <c r="K47" s="30">
        <v>1887</v>
      </c>
      <c r="L47" s="30">
        <v>2196</v>
      </c>
      <c r="M47" s="30">
        <v>2699</v>
      </c>
      <c r="N47" s="30">
        <v>2575</v>
      </c>
      <c r="O47" s="30">
        <v>22854</v>
      </c>
    </row>
    <row r="48" spans="1:15" ht="15.75">
      <c r="A48" s="99"/>
      <c r="B48" s="98">
        <v>2025</v>
      </c>
      <c r="C48" s="30">
        <v>1570</v>
      </c>
      <c r="D48" s="30">
        <v>2706</v>
      </c>
      <c r="E48" s="30">
        <v>2948</v>
      </c>
      <c r="F48" s="30">
        <v>2115</v>
      </c>
      <c r="G48" s="30">
        <v>1495</v>
      </c>
      <c r="H48" s="30">
        <v>1019</v>
      </c>
      <c r="I48" s="30">
        <v>1214</v>
      </c>
      <c r="J48" s="30">
        <v>2399</v>
      </c>
      <c r="K48" s="30">
        <v>1454</v>
      </c>
      <c r="L48" s="30">
        <v>2321</v>
      </c>
      <c r="M48" s="30">
        <v>2860</v>
      </c>
      <c r="N48" s="30">
        <v>2758</v>
      </c>
      <c r="O48" s="30">
        <v>24859</v>
      </c>
    </row>
    <row r="49" spans="1:15" ht="15.75" customHeight="1">
      <c r="A49" s="325" t="s">
        <v>108</v>
      </c>
      <c r="B49" s="30">
        <v>2021</v>
      </c>
      <c r="C49" s="30">
        <v>19</v>
      </c>
      <c r="D49" s="30">
        <v>21</v>
      </c>
      <c r="E49" s="30">
        <v>16</v>
      </c>
      <c r="F49" s="30">
        <v>44</v>
      </c>
      <c r="G49" s="30">
        <v>3</v>
      </c>
      <c r="H49" s="30">
        <v>5</v>
      </c>
      <c r="I49" s="30">
        <v>5</v>
      </c>
      <c r="J49" s="30">
        <v>8</v>
      </c>
      <c r="K49" s="30">
        <v>32</v>
      </c>
      <c r="L49" s="30">
        <v>35</v>
      </c>
      <c r="M49" s="30">
        <v>55</v>
      </c>
      <c r="N49" s="30">
        <v>88</v>
      </c>
      <c r="O49" s="30">
        <v>331</v>
      </c>
    </row>
    <row r="50" spans="1:15">
      <c r="A50" s="325"/>
      <c r="B50" s="30">
        <v>2022</v>
      </c>
      <c r="C50" s="30">
        <v>106</v>
      </c>
      <c r="D50" s="30">
        <v>117</v>
      </c>
      <c r="E50" s="30">
        <v>314</v>
      </c>
      <c r="F50" s="30">
        <v>507</v>
      </c>
      <c r="G50" s="30">
        <v>454</v>
      </c>
      <c r="H50" s="30">
        <v>469</v>
      </c>
      <c r="I50" s="30">
        <v>738</v>
      </c>
      <c r="J50" s="30">
        <v>960</v>
      </c>
      <c r="K50" s="30">
        <v>1135</v>
      </c>
      <c r="L50" s="30">
        <v>1590</v>
      </c>
      <c r="M50" s="30">
        <v>1593</v>
      </c>
      <c r="N50" s="30">
        <v>1586</v>
      </c>
      <c r="O50" s="30">
        <v>9569</v>
      </c>
    </row>
    <row r="51" spans="1:15">
      <c r="A51" s="325"/>
      <c r="B51" s="30">
        <v>2023</v>
      </c>
      <c r="C51" s="30">
        <v>675</v>
      </c>
      <c r="D51" s="30">
        <v>1819</v>
      </c>
      <c r="E51" s="30">
        <v>1663</v>
      </c>
      <c r="F51" s="30">
        <v>2000</v>
      </c>
      <c r="G51" s="30">
        <v>1321</v>
      </c>
      <c r="H51" s="30">
        <v>1079</v>
      </c>
      <c r="I51" s="30">
        <v>998</v>
      </c>
      <c r="J51" s="30">
        <v>1188</v>
      </c>
      <c r="K51" s="30">
        <v>1666</v>
      </c>
      <c r="L51" s="30">
        <v>2019</v>
      </c>
      <c r="M51" s="30">
        <v>2388</v>
      </c>
      <c r="N51" s="30">
        <v>1991</v>
      </c>
      <c r="O51" s="30">
        <v>18807</v>
      </c>
    </row>
    <row r="52" spans="1:15">
      <c r="A52" s="325"/>
      <c r="B52" s="30">
        <v>2024</v>
      </c>
      <c r="C52" s="30">
        <v>939</v>
      </c>
      <c r="D52" s="30">
        <v>1815</v>
      </c>
      <c r="E52" s="30">
        <v>2198</v>
      </c>
      <c r="F52" s="30">
        <v>2310</v>
      </c>
      <c r="G52" s="30">
        <v>1814</v>
      </c>
      <c r="H52" s="30">
        <v>1014</v>
      </c>
      <c r="I52" s="30">
        <v>1125</v>
      </c>
      <c r="J52" s="30">
        <v>1285</v>
      </c>
      <c r="K52" s="30">
        <v>2280</v>
      </c>
      <c r="L52" s="30">
        <v>2278</v>
      </c>
      <c r="M52" s="30">
        <v>2126</v>
      </c>
      <c r="N52" s="30">
        <v>1769</v>
      </c>
      <c r="O52" s="30">
        <v>20953</v>
      </c>
    </row>
    <row r="53" spans="1:15">
      <c r="A53" s="325"/>
      <c r="B53" s="98">
        <v>2025</v>
      </c>
      <c r="C53" s="30">
        <v>934</v>
      </c>
      <c r="D53" s="30">
        <v>1854</v>
      </c>
      <c r="E53" s="30">
        <v>2380</v>
      </c>
      <c r="F53" s="30">
        <v>2183</v>
      </c>
      <c r="G53" s="30">
        <v>2083</v>
      </c>
      <c r="H53" s="30">
        <v>1348</v>
      </c>
      <c r="I53" s="30">
        <v>1205</v>
      </c>
      <c r="J53" s="30">
        <v>1431</v>
      </c>
      <c r="K53" s="30">
        <v>1677</v>
      </c>
      <c r="L53" s="30">
        <v>2461</v>
      </c>
      <c r="M53" s="30">
        <v>2606</v>
      </c>
      <c r="N53" s="30">
        <v>2429</v>
      </c>
      <c r="O53" s="30">
        <v>22591</v>
      </c>
    </row>
    <row r="54" spans="1:15" ht="15.75">
      <c r="A54" s="99" t="s">
        <v>111</v>
      </c>
      <c r="B54" s="30">
        <v>2021</v>
      </c>
      <c r="C54" s="30">
        <v>21</v>
      </c>
      <c r="D54" s="30">
        <v>38</v>
      </c>
      <c r="E54" s="30">
        <v>101</v>
      </c>
      <c r="F54" s="30">
        <v>58</v>
      </c>
      <c r="G54" s="30">
        <v>6</v>
      </c>
      <c r="H54" s="30">
        <v>4</v>
      </c>
      <c r="I54" s="30">
        <v>1</v>
      </c>
      <c r="J54" s="30">
        <v>8</v>
      </c>
      <c r="K54" s="30">
        <v>22</v>
      </c>
      <c r="L54" s="30">
        <v>13</v>
      </c>
      <c r="M54" s="30">
        <v>27</v>
      </c>
      <c r="N54" s="30">
        <v>45</v>
      </c>
      <c r="O54" s="30">
        <v>344</v>
      </c>
    </row>
    <row r="55" spans="1:15" ht="15.75">
      <c r="A55" s="99"/>
      <c r="B55" s="30">
        <v>2022</v>
      </c>
      <c r="C55" s="30">
        <v>39</v>
      </c>
      <c r="D55" s="30">
        <v>27</v>
      </c>
      <c r="E55" s="30">
        <v>29</v>
      </c>
      <c r="F55" s="30">
        <v>53</v>
      </c>
      <c r="G55" s="30">
        <v>54</v>
      </c>
      <c r="H55" s="30">
        <v>75</v>
      </c>
      <c r="I55" s="30">
        <v>43</v>
      </c>
      <c r="J55" s="30">
        <v>66</v>
      </c>
      <c r="K55" s="30">
        <v>76</v>
      </c>
      <c r="L55" s="30">
        <v>102</v>
      </c>
      <c r="M55" s="30">
        <v>927</v>
      </c>
      <c r="N55" s="30">
        <v>936</v>
      </c>
      <c r="O55" s="30">
        <v>2427</v>
      </c>
    </row>
    <row r="56" spans="1:15" ht="15.75">
      <c r="A56" s="99"/>
      <c r="B56" s="30">
        <v>2023</v>
      </c>
      <c r="C56" s="30">
        <v>820</v>
      </c>
      <c r="D56" s="30">
        <v>2232</v>
      </c>
      <c r="E56" s="30">
        <v>2188</v>
      </c>
      <c r="F56" s="30">
        <v>1339</v>
      </c>
      <c r="G56" s="30">
        <v>91</v>
      </c>
      <c r="H56" s="30">
        <v>115</v>
      </c>
      <c r="I56" s="30">
        <v>151</v>
      </c>
      <c r="J56" s="30">
        <v>78</v>
      </c>
      <c r="K56" s="30">
        <v>126</v>
      </c>
      <c r="L56" s="30">
        <v>752</v>
      </c>
      <c r="M56" s="30">
        <v>2505</v>
      </c>
      <c r="N56" s="30">
        <v>2532</v>
      </c>
      <c r="O56" s="30">
        <v>12929</v>
      </c>
    </row>
    <row r="57" spans="1:15" ht="15.75">
      <c r="A57" s="99"/>
      <c r="B57" s="30">
        <v>2024</v>
      </c>
      <c r="C57" s="30">
        <v>1222</v>
      </c>
      <c r="D57" s="30">
        <v>2919</v>
      </c>
      <c r="E57" s="30">
        <v>3131</v>
      </c>
      <c r="F57" s="30">
        <v>1184</v>
      </c>
      <c r="G57" s="30">
        <v>153</v>
      </c>
      <c r="H57" s="30">
        <v>125</v>
      </c>
      <c r="I57" s="30">
        <v>110</v>
      </c>
      <c r="J57" s="30">
        <v>152</v>
      </c>
      <c r="K57" s="30">
        <v>160</v>
      </c>
      <c r="L57" s="30">
        <v>698</v>
      </c>
      <c r="M57" s="30">
        <v>1547</v>
      </c>
      <c r="N57" s="30">
        <v>1509</v>
      </c>
      <c r="O57" s="30">
        <v>12910</v>
      </c>
    </row>
    <row r="58" spans="1:15" ht="15.75">
      <c r="A58" s="99"/>
      <c r="B58" s="98">
        <v>2025</v>
      </c>
      <c r="C58" s="30">
        <v>1126</v>
      </c>
      <c r="D58" s="30">
        <v>3269</v>
      </c>
      <c r="E58" s="30">
        <v>3752</v>
      </c>
      <c r="F58" s="30">
        <v>1779</v>
      </c>
      <c r="G58" s="30">
        <v>233</v>
      </c>
      <c r="H58" s="30">
        <v>141</v>
      </c>
      <c r="I58" s="30">
        <v>144</v>
      </c>
      <c r="J58" s="30">
        <v>182</v>
      </c>
      <c r="K58" s="30">
        <v>145</v>
      </c>
      <c r="L58" s="30">
        <v>3038</v>
      </c>
      <c r="M58" s="30">
        <v>4484</v>
      </c>
      <c r="N58" s="30">
        <v>3792</v>
      </c>
      <c r="O58" s="30">
        <v>22085</v>
      </c>
    </row>
    <row r="59" spans="1:15" ht="15.75" customHeight="1">
      <c r="A59" s="325" t="s">
        <v>112</v>
      </c>
      <c r="B59" s="30">
        <v>2021</v>
      </c>
      <c r="C59" s="30">
        <v>59</v>
      </c>
      <c r="D59" s="30">
        <v>74</v>
      </c>
      <c r="E59" s="30">
        <v>122</v>
      </c>
      <c r="F59" s="30">
        <v>139</v>
      </c>
      <c r="G59" s="30">
        <v>7</v>
      </c>
      <c r="H59" s="30">
        <v>5</v>
      </c>
      <c r="I59" s="30">
        <v>29</v>
      </c>
      <c r="J59" s="30">
        <v>69</v>
      </c>
      <c r="K59" s="30">
        <v>120</v>
      </c>
      <c r="L59" s="30">
        <v>251</v>
      </c>
      <c r="M59" s="30">
        <v>240</v>
      </c>
      <c r="N59" s="30">
        <v>188</v>
      </c>
      <c r="O59" s="30">
        <v>1303</v>
      </c>
    </row>
    <row r="60" spans="1:15">
      <c r="A60" s="325"/>
      <c r="B60" s="30">
        <v>2022</v>
      </c>
      <c r="C60" s="30">
        <v>142</v>
      </c>
      <c r="D60" s="30">
        <v>253</v>
      </c>
      <c r="E60" s="30">
        <v>463</v>
      </c>
      <c r="F60" s="30">
        <v>806</v>
      </c>
      <c r="G60" s="30">
        <v>315</v>
      </c>
      <c r="H60" s="30">
        <v>201</v>
      </c>
      <c r="I60" s="30">
        <v>598</v>
      </c>
      <c r="J60" s="30">
        <v>483</v>
      </c>
      <c r="K60" s="30">
        <v>804</v>
      </c>
      <c r="L60" s="30">
        <v>1842</v>
      </c>
      <c r="M60" s="30">
        <v>1148</v>
      </c>
      <c r="N60" s="30">
        <v>460</v>
      </c>
      <c r="O60" s="30">
        <v>7515</v>
      </c>
    </row>
    <row r="61" spans="1:15">
      <c r="A61" s="325"/>
      <c r="B61" s="30">
        <v>2023</v>
      </c>
      <c r="C61" s="30">
        <v>437</v>
      </c>
      <c r="D61" s="30">
        <v>805</v>
      </c>
      <c r="E61" s="30">
        <v>1402</v>
      </c>
      <c r="F61" s="30">
        <v>1285</v>
      </c>
      <c r="G61" s="30">
        <v>542</v>
      </c>
      <c r="H61" s="30">
        <v>220</v>
      </c>
      <c r="I61" s="30">
        <v>602</v>
      </c>
      <c r="J61" s="30">
        <v>563</v>
      </c>
      <c r="K61" s="30">
        <v>891</v>
      </c>
      <c r="L61" s="30">
        <v>2081</v>
      </c>
      <c r="M61" s="30">
        <v>1299</v>
      </c>
      <c r="N61" s="30">
        <v>591</v>
      </c>
      <c r="O61" s="30">
        <v>10718</v>
      </c>
    </row>
    <row r="62" spans="1:15">
      <c r="A62" s="325"/>
      <c r="B62" s="30">
        <v>2024</v>
      </c>
      <c r="C62" s="30">
        <v>492</v>
      </c>
      <c r="D62" s="30">
        <v>1026</v>
      </c>
      <c r="E62" s="30">
        <v>1563</v>
      </c>
      <c r="F62" s="30">
        <v>1300</v>
      </c>
      <c r="G62" s="30">
        <v>665</v>
      </c>
      <c r="H62" s="30">
        <v>246</v>
      </c>
      <c r="I62" s="30">
        <v>675</v>
      </c>
      <c r="J62" s="30">
        <v>500</v>
      </c>
      <c r="K62" s="30">
        <v>870</v>
      </c>
      <c r="L62" s="30">
        <v>2166</v>
      </c>
      <c r="M62" s="30">
        <v>1397</v>
      </c>
      <c r="N62" s="30">
        <v>491</v>
      </c>
      <c r="O62" s="30">
        <v>11391</v>
      </c>
    </row>
    <row r="63" spans="1:15">
      <c r="A63" s="325"/>
      <c r="B63" s="98">
        <v>2025</v>
      </c>
      <c r="C63" s="30">
        <v>573</v>
      </c>
      <c r="D63" s="30">
        <v>983</v>
      </c>
      <c r="E63" s="30">
        <v>1518</v>
      </c>
      <c r="F63" s="30">
        <v>1320</v>
      </c>
      <c r="G63" s="30">
        <v>648</v>
      </c>
      <c r="H63" s="30">
        <v>241</v>
      </c>
      <c r="I63" s="30">
        <v>608</v>
      </c>
      <c r="J63" s="30">
        <v>528</v>
      </c>
      <c r="K63" s="30">
        <v>816</v>
      </c>
      <c r="L63" s="30">
        <v>2162</v>
      </c>
      <c r="M63" s="30">
        <v>1400</v>
      </c>
      <c r="N63" s="30">
        <v>517</v>
      </c>
      <c r="O63" s="30">
        <v>11314</v>
      </c>
    </row>
    <row r="64" spans="1:15" ht="15.75" customHeight="1">
      <c r="A64" s="325" t="s">
        <v>107</v>
      </c>
      <c r="B64" s="30">
        <v>2021</v>
      </c>
      <c r="C64" s="30">
        <v>104</v>
      </c>
      <c r="D64" s="30">
        <v>75</v>
      </c>
      <c r="E64" s="30">
        <v>115</v>
      </c>
      <c r="F64" s="30">
        <v>83</v>
      </c>
      <c r="G64" s="30">
        <v>12</v>
      </c>
      <c r="H64" s="30">
        <v>32</v>
      </c>
      <c r="I64" s="30">
        <v>58</v>
      </c>
      <c r="J64" s="30">
        <v>64</v>
      </c>
      <c r="K64" s="30">
        <v>121</v>
      </c>
      <c r="L64" s="30">
        <v>196</v>
      </c>
      <c r="M64" s="30">
        <v>229</v>
      </c>
      <c r="N64" s="30">
        <v>174</v>
      </c>
      <c r="O64" s="30">
        <v>1263</v>
      </c>
    </row>
    <row r="65" spans="1:15">
      <c r="A65" s="325"/>
      <c r="B65" s="30">
        <v>2022</v>
      </c>
      <c r="C65" s="30">
        <v>209</v>
      </c>
      <c r="D65" s="30">
        <v>163</v>
      </c>
      <c r="E65" s="30">
        <v>247</v>
      </c>
      <c r="F65" s="30">
        <v>448</v>
      </c>
      <c r="G65" s="30">
        <v>362</v>
      </c>
      <c r="H65" s="30">
        <v>335</v>
      </c>
      <c r="I65" s="30">
        <v>558</v>
      </c>
      <c r="J65" s="30">
        <v>574</v>
      </c>
      <c r="K65" s="30">
        <v>810</v>
      </c>
      <c r="L65" s="30">
        <v>1371</v>
      </c>
      <c r="M65" s="30">
        <v>1670</v>
      </c>
      <c r="N65" s="30">
        <v>1493</v>
      </c>
      <c r="O65" s="30">
        <v>8240</v>
      </c>
    </row>
    <row r="66" spans="1:15">
      <c r="A66" s="325"/>
      <c r="B66" s="30">
        <v>2023</v>
      </c>
      <c r="C66" s="30">
        <v>2198</v>
      </c>
      <c r="D66" s="30">
        <v>3246</v>
      </c>
      <c r="E66" s="30">
        <v>2640</v>
      </c>
      <c r="F66" s="30">
        <v>1544</v>
      </c>
      <c r="G66" s="30">
        <v>1039</v>
      </c>
      <c r="H66" s="30">
        <v>888</v>
      </c>
      <c r="I66" s="30">
        <v>1375</v>
      </c>
      <c r="J66" s="30">
        <v>1099</v>
      </c>
      <c r="K66" s="30">
        <v>2018</v>
      </c>
      <c r="L66" s="30">
        <v>2449</v>
      </c>
      <c r="M66" s="30">
        <v>2885</v>
      </c>
      <c r="N66" s="30">
        <v>2362</v>
      </c>
      <c r="O66" s="30">
        <v>23743</v>
      </c>
    </row>
    <row r="67" spans="1:15">
      <c r="A67" s="325"/>
      <c r="B67" s="30">
        <v>2024</v>
      </c>
      <c r="C67" s="30">
        <v>3812</v>
      </c>
      <c r="D67" s="30">
        <v>2351</v>
      </c>
      <c r="E67" s="30">
        <v>2888</v>
      </c>
      <c r="F67" s="30">
        <v>1980</v>
      </c>
      <c r="G67" s="30">
        <v>1374</v>
      </c>
      <c r="H67" s="30">
        <v>875</v>
      </c>
      <c r="I67" s="30">
        <v>1537</v>
      </c>
      <c r="J67" s="30">
        <v>1602</v>
      </c>
      <c r="K67" s="30">
        <v>2351</v>
      </c>
      <c r="L67" s="30">
        <v>2442</v>
      </c>
      <c r="M67" s="30">
        <v>3288</v>
      </c>
      <c r="N67" s="30">
        <v>2568</v>
      </c>
      <c r="O67" s="30">
        <v>27068</v>
      </c>
    </row>
    <row r="68" spans="1:15">
      <c r="A68" s="325"/>
      <c r="B68" s="98">
        <v>2025</v>
      </c>
      <c r="C68" s="30">
        <v>3756</v>
      </c>
      <c r="D68" s="30">
        <v>2799</v>
      </c>
      <c r="E68" s="30">
        <v>2183</v>
      </c>
      <c r="F68" s="30">
        <v>1621</v>
      </c>
      <c r="G68" s="30">
        <v>1386</v>
      </c>
      <c r="H68" s="30">
        <v>1002</v>
      </c>
      <c r="I68" s="30">
        <v>1231</v>
      </c>
      <c r="J68" s="30">
        <v>1420</v>
      </c>
      <c r="K68" s="30">
        <v>1357</v>
      </c>
      <c r="L68" s="30">
        <v>2598</v>
      </c>
      <c r="M68" s="30">
        <v>2474</v>
      </c>
      <c r="N68" s="30">
        <v>1788</v>
      </c>
      <c r="O68" s="30">
        <v>23615</v>
      </c>
    </row>
    <row r="69" spans="1:15" ht="15.75" customHeight="1">
      <c r="A69" s="325" t="s">
        <v>113</v>
      </c>
      <c r="B69" s="30">
        <v>2021</v>
      </c>
      <c r="C69" s="30">
        <v>57</v>
      </c>
      <c r="D69" s="30">
        <v>30</v>
      </c>
      <c r="E69" s="30">
        <v>54</v>
      </c>
      <c r="F69" s="30">
        <v>104</v>
      </c>
      <c r="G69" s="30">
        <v>25</v>
      </c>
      <c r="H69" s="30">
        <v>3</v>
      </c>
      <c r="I69" s="30">
        <v>13</v>
      </c>
      <c r="J69" s="30">
        <v>57</v>
      </c>
      <c r="K69" s="30">
        <v>73</v>
      </c>
      <c r="L69" s="30">
        <v>238</v>
      </c>
      <c r="M69" s="30">
        <v>262</v>
      </c>
      <c r="N69" s="30">
        <v>235</v>
      </c>
      <c r="O69" s="30">
        <v>1151</v>
      </c>
    </row>
    <row r="70" spans="1:15">
      <c r="A70" s="325"/>
      <c r="B70" s="30">
        <v>2022</v>
      </c>
      <c r="C70" s="30">
        <v>151</v>
      </c>
      <c r="D70" s="30">
        <v>183</v>
      </c>
      <c r="E70" s="30">
        <v>356</v>
      </c>
      <c r="F70" s="30">
        <v>940</v>
      </c>
      <c r="G70" s="30">
        <v>330</v>
      </c>
      <c r="H70" s="30">
        <v>224</v>
      </c>
      <c r="I70" s="30">
        <v>705</v>
      </c>
      <c r="J70" s="30">
        <v>910</v>
      </c>
      <c r="K70" s="30">
        <v>911</v>
      </c>
      <c r="L70" s="30">
        <v>2096</v>
      </c>
      <c r="M70" s="30">
        <v>956</v>
      </c>
      <c r="N70" s="30">
        <v>587</v>
      </c>
      <c r="O70" s="30">
        <v>8349</v>
      </c>
    </row>
    <row r="71" spans="1:15">
      <c r="A71" s="325"/>
      <c r="B71" s="30">
        <v>2023</v>
      </c>
      <c r="C71" s="30">
        <v>463</v>
      </c>
      <c r="D71" s="30">
        <v>540</v>
      </c>
      <c r="E71" s="30">
        <v>1183</v>
      </c>
      <c r="F71" s="30">
        <v>1172</v>
      </c>
      <c r="G71" s="30">
        <v>590</v>
      </c>
      <c r="H71" s="30">
        <v>372</v>
      </c>
      <c r="I71" s="30">
        <v>826</v>
      </c>
      <c r="J71" s="30">
        <v>1588</v>
      </c>
      <c r="K71" s="30">
        <v>1218</v>
      </c>
      <c r="L71" s="30">
        <v>2353</v>
      </c>
      <c r="M71" s="30">
        <v>1404</v>
      </c>
      <c r="N71" s="30">
        <v>684</v>
      </c>
      <c r="O71" s="30">
        <v>12393</v>
      </c>
    </row>
    <row r="72" spans="1:15">
      <c r="A72" s="325"/>
      <c r="B72" s="30">
        <v>2024</v>
      </c>
      <c r="C72" s="30">
        <v>521</v>
      </c>
      <c r="D72" s="30">
        <v>787</v>
      </c>
      <c r="E72" s="30">
        <v>1542</v>
      </c>
      <c r="F72" s="30">
        <v>1100</v>
      </c>
      <c r="G72" s="30">
        <v>675</v>
      </c>
      <c r="H72" s="30">
        <v>501</v>
      </c>
      <c r="I72" s="30">
        <v>875</v>
      </c>
      <c r="J72" s="30">
        <v>1580</v>
      </c>
      <c r="K72" s="30">
        <v>1380</v>
      </c>
      <c r="L72" s="30">
        <v>2380</v>
      </c>
      <c r="M72" s="30">
        <v>1902</v>
      </c>
      <c r="N72" s="30">
        <v>725</v>
      </c>
      <c r="O72" s="30">
        <v>13968</v>
      </c>
    </row>
    <row r="73" spans="1:15">
      <c r="A73" s="325"/>
      <c r="B73" s="98">
        <v>2025</v>
      </c>
      <c r="C73" s="30">
        <v>425</v>
      </c>
      <c r="D73" s="30">
        <v>713</v>
      </c>
      <c r="E73" s="30">
        <v>1014</v>
      </c>
      <c r="F73" s="30">
        <v>1725</v>
      </c>
      <c r="G73" s="30">
        <v>898</v>
      </c>
      <c r="H73" s="30">
        <v>490</v>
      </c>
      <c r="I73" s="30">
        <v>774</v>
      </c>
      <c r="J73" s="30">
        <v>1491</v>
      </c>
      <c r="K73" s="30">
        <v>1075</v>
      </c>
      <c r="L73" s="30">
        <v>2130</v>
      </c>
      <c r="M73" s="30">
        <v>1798</v>
      </c>
      <c r="N73" s="30">
        <v>610</v>
      </c>
      <c r="O73" s="30">
        <v>13143</v>
      </c>
    </row>
    <row r="74" spans="1:15" ht="15.75" customHeight="1">
      <c r="A74" s="325" t="s">
        <v>114</v>
      </c>
      <c r="B74" s="30">
        <v>2021</v>
      </c>
      <c r="C74" s="30">
        <v>31</v>
      </c>
      <c r="D74" s="30">
        <v>19</v>
      </c>
      <c r="E74" s="30">
        <v>40</v>
      </c>
      <c r="F74" s="30">
        <v>71</v>
      </c>
      <c r="G74" s="30">
        <v>1</v>
      </c>
      <c r="H74" s="30">
        <v>3</v>
      </c>
      <c r="I74" s="30">
        <v>13</v>
      </c>
      <c r="J74" s="30">
        <v>40</v>
      </c>
      <c r="K74" s="30">
        <v>39</v>
      </c>
      <c r="L74" s="30">
        <v>58</v>
      </c>
      <c r="M74" s="30">
        <v>66</v>
      </c>
      <c r="N74" s="30">
        <v>82</v>
      </c>
      <c r="O74" s="30">
        <v>463</v>
      </c>
    </row>
    <row r="75" spans="1:15">
      <c r="A75" s="325"/>
      <c r="B75" s="30">
        <v>2022</v>
      </c>
      <c r="C75" s="30">
        <v>54</v>
      </c>
      <c r="D75" s="30">
        <v>74</v>
      </c>
      <c r="E75" s="30">
        <v>175</v>
      </c>
      <c r="F75" s="30">
        <v>297</v>
      </c>
      <c r="G75" s="30">
        <v>194</v>
      </c>
      <c r="H75" s="30">
        <v>203</v>
      </c>
      <c r="I75" s="30">
        <v>219</v>
      </c>
      <c r="J75" s="30">
        <v>232</v>
      </c>
      <c r="K75" s="30">
        <v>573</v>
      </c>
      <c r="L75" s="30">
        <v>901</v>
      </c>
      <c r="M75" s="30">
        <v>1018</v>
      </c>
      <c r="N75" s="30">
        <v>666</v>
      </c>
      <c r="O75" s="30">
        <v>4606</v>
      </c>
    </row>
    <row r="76" spans="1:15">
      <c r="A76" s="325"/>
      <c r="B76" s="30">
        <v>2023</v>
      </c>
      <c r="C76" s="30">
        <v>307</v>
      </c>
      <c r="D76" s="30">
        <v>2175</v>
      </c>
      <c r="E76" s="30">
        <v>3898</v>
      </c>
      <c r="F76" s="30">
        <v>747</v>
      </c>
      <c r="G76" s="30">
        <v>471</v>
      </c>
      <c r="H76" s="30">
        <v>320</v>
      </c>
      <c r="I76" s="30">
        <v>484</v>
      </c>
      <c r="J76" s="30">
        <v>3858</v>
      </c>
      <c r="K76" s="30">
        <v>3011</v>
      </c>
      <c r="L76" s="30">
        <v>2507</v>
      </c>
      <c r="M76" s="30">
        <v>3227</v>
      </c>
      <c r="N76" s="30">
        <v>846</v>
      </c>
      <c r="O76" s="30">
        <v>21851</v>
      </c>
    </row>
    <row r="77" spans="1:15">
      <c r="A77" s="325"/>
      <c r="B77" s="30">
        <v>2024</v>
      </c>
      <c r="C77" s="30">
        <v>493</v>
      </c>
      <c r="D77" s="30">
        <v>3683</v>
      </c>
      <c r="E77" s="30">
        <v>5741</v>
      </c>
      <c r="F77" s="30">
        <v>908</v>
      </c>
      <c r="G77" s="30">
        <v>511</v>
      </c>
      <c r="H77" s="30">
        <v>284</v>
      </c>
      <c r="I77" s="30">
        <v>694</v>
      </c>
      <c r="J77" s="30">
        <v>4851</v>
      </c>
      <c r="K77" s="30">
        <v>4915</v>
      </c>
      <c r="L77" s="30">
        <v>3125</v>
      </c>
      <c r="M77" s="30">
        <v>4396</v>
      </c>
      <c r="N77" s="30">
        <v>626</v>
      </c>
      <c r="O77" s="30">
        <v>30227</v>
      </c>
    </row>
    <row r="78" spans="1:15">
      <c r="A78" s="325"/>
      <c r="B78" s="98">
        <v>2025</v>
      </c>
      <c r="C78" s="30">
        <v>407</v>
      </c>
      <c r="D78" s="30">
        <v>4502</v>
      </c>
      <c r="E78" s="30">
        <v>8883</v>
      </c>
      <c r="F78" s="30">
        <v>1027</v>
      </c>
      <c r="G78" s="30">
        <v>455</v>
      </c>
      <c r="H78" s="30">
        <v>287</v>
      </c>
      <c r="I78" s="30">
        <v>598</v>
      </c>
      <c r="J78" s="30">
        <v>5956</v>
      </c>
      <c r="K78" s="30">
        <v>4616</v>
      </c>
      <c r="L78" s="30">
        <v>5534</v>
      </c>
      <c r="M78" s="30">
        <v>4831</v>
      </c>
      <c r="N78" s="30">
        <v>582</v>
      </c>
      <c r="O78" s="30">
        <v>37678</v>
      </c>
    </row>
    <row r="79" spans="1:15" ht="15.75" customHeight="1">
      <c r="A79" s="325" t="s">
        <v>115</v>
      </c>
      <c r="B79" s="30">
        <v>2021</v>
      </c>
      <c r="C79" s="30">
        <v>36</v>
      </c>
      <c r="D79" s="30">
        <v>30</v>
      </c>
      <c r="E79" s="30">
        <v>46</v>
      </c>
      <c r="F79" s="30">
        <v>44</v>
      </c>
      <c r="G79" s="30">
        <v>8</v>
      </c>
      <c r="H79" s="30">
        <v>5</v>
      </c>
      <c r="I79" s="30">
        <v>6</v>
      </c>
      <c r="J79" s="30">
        <v>52</v>
      </c>
      <c r="K79" s="30">
        <v>61</v>
      </c>
      <c r="L79" s="30">
        <v>90</v>
      </c>
      <c r="M79" s="30">
        <v>74</v>
      </c>
      <c r="N79" s="30">
        <v>124</v>
      </c>
      <c r="O79" s="30">
        <v>576</v>
      </c>
    </row>
    <row r="80" spans="1:15">
      <c r="A80" s="325"/>
      <c r="B80" s="30">
        <v>2022</v>
      </c>
      <c r="C80" s="30">
        <v>121</v>
      </c>
      <c r="D80" s="30">
        <v>191</v>
      </c>
      <c r="E80" s="30">
        <v>274</v>
      </c>
      <c r="F80" s="30">
        <v>617</v>
      </c>
      <c r="G80" s="30">
        <v>329</v>
      </c>
      <c r="H80" s="30">
        <v>305</v>
      </c>
      <c r="I80" s="30">
        <v>430</v>
      </c>
      <c r="J80" s="30">
        <v>284</v>
      </c>
      <c r="K80" s="30">
        <v>643</v>
      </c>
      <c r="L80" s="30">
        <v>1296</v>
      </c>
      <c r="M80" s="30">
        <v>2441</v>
      </c>
      <c r="N80" s="30">
        <v>3004</v>
      </c>
      <c r="O80" s="30">
        <v>9935</v>
      </c>
    </row>
    <row r="81" spans="1:15">
      <c r="A81" s="325"/>
      <c r="B81" s="30">
        <v>2023</v>
      </c>
      <c r="C81" s="30">
        <v>2419</v>
      </c>
      <c r="D81" s="30">
        <v>4802</v>
      </c>
      <c r="E81" s="30">
        <v>3829</v>
      </c>
      <c r="F81" s="30">
        <v>2103</v>
      </c>
      <c r="G81" s="30">
        <v>517</v>
      </c>
      <c r="H81" s="30">
        <v>442</v>
      </c>
      <c r="I81" s="30">
        <v>579</v>
      </c>
      <c r="J81" s="30">
        <v>483</v>
      </c>
      <c r="K81" s="30">
        <v>720</v>
      </c>
      <c r="L81" s="30">
        <v>1289</v>
      </c>
      <c r="M81" s="30">
        <v>3962</v>
      </c>
      <c r="N81" s="30">
        <v>4533</v>
      </c>
      <c r="O81" s="30">
        <v>25678</v>
      </c>
    </row>
    <row r="82" spans="1:15">
      <c r="A82" s="325"/>
      <c r="B82" s="30">
        <v>2024</v>
      </c>
      <c r="C82" s="30">
        <v>4618</v>
      </c>
      <c r="D82" s="30">
        <v>4799</v>
      </c>
      <c r="E82" s="30">
        <v>4568</v>
      </c>
      <c r="F82" s="30">
        <v>1884</v>
      </c>
      <c r="G82" s="30">
        <v>627</v>
      </c>
      <c r="H82" s="30">
        <v>366</v>
      </c>
      <c r="I82" s="30">
        <v>740</v>
      </c>
      <c r="J82" s="30">
        <v>436</v>
      </c>
      <c r="K82" s="30">
        <v>780</v>
      </c>
      <c r="L82" s="30">
        <v>2203</v>
      </c>
      <c r="M82" s="30">
        <v>4462</v>
      </c>
      <c r="N82" s="30">
        <v>5263</v>
      </c>
      <c r="O82" s="30">
        <v>30746</v>
      </c>
    </row>
    <row r="83" spans="1:15">
      <c r="A83" s="325"/>
      <c r="B83" s="98">
        <v>2025</v>
      </c>
      <c r="C83" s="30">
        <v>3218</v>
      </c>
      <c r="D83" s="30">
        <v>5681</v>
      </c>
      <c r="E83" s="30">
        <v>4982</v>
      </c>
      <c r="F83" s="30">
        <v>2042</v>
      </c>
      <c r="G83" s="30">
        <v>1227</v>
      </c>
      <c r="H83" s="30">
        <v>551</v>
      </c>
      <c r="I83" s="30">
        <v>800</v>
      </c>
      <c r="J83" s="30">
        <v>902</v>
      </c>
      <c r="K83" s="30">
        <v>767</v>
      </c>
      <c r="L83" s="30">
        <v>2209</v>
      </c>
      <c r="M83" s="30">
        <v>3563</v>
      </c>
      <c r="N83" s="30">
        <v>4419</v>
      </c>
      <c r="O83" s="30">
        <v>30361</v>
      </c>
    </row>
    <row r="84" spans="1:15" ht="15.75" customHeight="1">
      <c r="A84" s="325" t="s">
        <v>22</v>
      </c>
      <c r="B84" s="30">
        <v>2021</v>
      </c>
      <c r="C84" s="30">
        <v>136</v>
      </c>
      <c r="D84" s="30">
        <v>523</v>
      </c>
      <c r="E84" s="30">
        <v>664</v>
      </c>
      <c r="F84" s="30">
        <v>541</v>
      </c>
      <c r="G84" s="30">
        <v>51</v>
      </c>
      <c r="H84" s="30">
        <v>58</v>
      </c>
      <c r="I84" s="30">
        <v>184</v>
      </c>
      <c r="J84" s="30">
        <v>416</v>
      </c>
      <c r="K84" s="30">
        <v>438</v>
      </c>
      <c r="L84" s="30">
        <v>1382</v>
      </c>
      <c r="M84" s="30">
        <v>2026</v>
      </c>
      <c r="N84" s="30">
        <v>2261</v>
      </c>
      <c r="O84" s="30">
        <v>8680</v>
      </c>
    </row>
    <row r="85" spans="1:15">
      <c r="A85" s="325"/>
      <c r="B85" s="30">
        <v>2022</v>
      </c>
      <c r="C85" s="30">
        <v>1824</v>
      </c>
      <c r="D85" s="30">
        <v>2218</v>
      </c>
      <c r="E85" s="30">
        <v>4033</v>
      </c>
      <c r="F85" s="30">
        <v>5400</v>
      </c>
      <c r="G85" s="30">
        <v>2461</v>
      </c>
      <c r="H85" s="30">
        <v>2000</v>
      </c>
      <c r="I85" s="30">
        <v>3953</v>
      </c>
      <c r="J85" s="30">
        <v>2826</v>
      </c>
      <c r="K85" s="30">
        <v>3927</v>
      </c>
      <c r="L85" s="30">
        <v>7417</v>
      </c>
      <c r="M85" s="30">
        <v>5165</v>
      </c>
      <c r="N85" s="30">
        <v>3870</v>
      </c>
      <c r="O85" s="30">
        <v>45094</v>
      </c>
    </row>
    <row r="86" spans="1:15">
      <c r="A86" s="325"/>
      <c r="B86" s="30">
        <v>2023</v>
      </c>
      <c r="C86" s="30">
        <v>3458</v>
      </c>
      <c r="D86" s="30">
        <v>4345</v>
      </c>
      <c r="E86" s="30">
        <v>6133</v>
      </c>
      <c r="F86" s="30">
        <v>5409</v>
      </c>
      <c r="G86" s="30">
        <v>2927</v>
      </c>
      <c r="H86" s="30">
        <v>1991</v>
      </c>
      <c r="I86" s="30">
        <v>3630</v>
      </c>
      <c r="J86" s="30">
        <v>2711</v>
      </c>
      <c r="K86" s="30">
        <v>3640</v>
      </c>
      <c r="L86" s="30">
        <v>8218</v>
      </c>
      <c r="M86" s="30">
        <v>6136</v>
      </c>
      <c r="N86" s="30">
        <v>4267</v>
      </c>
      <c r="O86" s="30">
        <v>52865</v>
      </c>
    </row>
    <row r="87" spans="1:15">
      <c r="A87" s="325"/>
      <c r="B87" s="30">
        <v>2024</v>
      </c>
      <c r="C87" s="30">
        <v>3276</v>
      </c>
      <c r="D87" s="30">
        <v>4571</v>
      </c>
      <c r="E87" s="30">
        <v>7241</v>
      </c>
      <c r="F87" s="30">
        <v>5390</v>
      </c>
      <c r="G87" s="30">
        <v>2802</v>
      </c>
      <c r="H87" s="30">
        <v>1971</v>
      </c>
      <c r="I87" s="30">
        <v>3806</v>
      </c>
      <c r="J87" s="30">
        <v>2764</v>
      </c>
      <c r="K87" s="30">
        <v>4493</v>
      </c>
      <c r="L87" s="30">
        <v>8017</v>
      </c>
      <c r="M87" s="30">
        <v>6610</v>
      </c>
      <c r="N87" s="30">
        <v>3824</v>
      </c>
      <c r="O87" s="30">
        <v>54765</v>
      </c>
    </row>
    <row r="88" spans="1:15">
      <c r="A88" s="325"/>
      <c r="B88" s="98">
        <v>2025</v>
      </c>
      <c r="C88" s="30">
        <v>3521</v>
      </c>
      <c r="D88" s="30">
        <v>5221</v>
      </c>
      <c r="E88" s="30">
        <v>5995</v>
      </c>
      <c r="F88" s="30">
        <v>6737</v>
      </c>
      <c r="G88" s="30">
        <v>3473</v>
      </c>
      <c r="H88" s="30">
        <v>2284</v>
      </c>
      <c r="I88" s="30">
        <v>3547</v>
      </c>
      <c r="J88" s="30">
        <v>2947</v>
      </c>
      <c r="K88" s="30">
        <v>5067</v>
      </c>
      <c r="L88" s="30">
        <v>8719</v>
      </c>
      <c r="M88" s="30">
        <v>7191</v>
      </c>
      <c r="N88" s="30">
        <v>4233</v>
      </c>
      <c r="O88" s="30">
        <v>58935</v>
      </c>
    </row>
    <row r="89" spans="1:15" ht="15.75" customHeight="1">
      <c r="A89" s="325" t="s">
        <v>18</v>
      </c>
      <c r="B89" s="30">
        <v>2021</v>
      </c>
      <c r="C89" s="30">
        <v>877</v>
      </c>
      <c r="D89" s="30">
        <v>1115</v>
      </c>
      <c r="E89" s="30">
        <v>1693</v>
      </c>
      <c r="F89" s="30">
        <v>2733</v>
      </c>
      <c r="G89" s="30">
        <v>225</v>
      </c>
      <c r="H89" s="30">
        <v>263</v>
      </c>
      <c r="I89" s="30">
        <v>816</v>
      </c>
      <c r="J89" s="30">
        <v>1237</v>
      </c>
      <c r="K89" s="30">
        <v>1848</v>
      </c>
      <c r="L89" s="30">
        <v>4721</v>
      </c>
      <c r="M89" s="30">
        <v>3785</v>
      </c>
      <c r="N89" s="30">
        <v>3541</v>
      </c>
      <c r="O89" s="30">
        <v>22854</v>
      </c>
    </row>
    <row r="90" spans="1:15">
      <c r="A90" s="325"/>
      <c r="B90" s="30">
        <v>2022</v>
      </c>
      <c r="C90" s="30">
        <v>3259</v>
      </c>
      <c r="D90" s="30">
        <v>3206</v>
      </c>
      <c r="E90" s="30">
        <v>4909</v>
      </c>
      <c r="F90" s="30">
        <v>7345</v>
      </c>
      <c r="G90" s="30">
        <v>7318</v>
      </c>
      <c r="H90" s="30">
        <v>8350</v>
      </c>
      <c r="I90" s="30">
        <v>5228</v>
      </c>
      <c r="J90" s="30">
        <v>4070</v>
      </c>
      <c r="K90" s="30">
        <v>7938</v>
      </c>
      <c r="L90" s="30">
        <v>11859</v>
      </c>
      <c r="M90" s="30">
        <v>7832</v>
      </c>
      <c r="N90" s="30">
        <v>5769</v>
      </c>
      <c r="O90" s="30">
        <v>77083</v>
      </c>
    </row>
    <row r="91" spans="1:15">
      <c r="A91" s="325"/>
      <c r="B91" s="30">
        <v>2023</v>
      </c>
      <c r="C91" s="30">
        <v>6561</v>
      </c>
      <c r="D91" s="30">
        <v>7887</v>
      </c>
      <c r="E91" s="30">
        <v>9557</v>
      </c>
      <c r="F91" s="30">
        <v>8413</v>
      </c>
      <c r="G91" s="30">
        <v>8546</v>
      </c>
      <c r="H91" s="30">
        <v>8470</v>
      </c>
      <c r="I91" s="30">
        <v>5561</v>
      </c>
      <c r="J91" s="30">
        <v>4629</v>
      </c>
      <c r="K91" s="30">
        <v>7364</v>
      </c>
      <c r="L91" s="30">
        <v>14878</v>
      </c>
      <c r="M91" s="30">
        <v>11461</v>
      </c>
      <c r="N91" s="30">
        <v>7028</v>
      </c>
      <c r="O91" s="30">
        <v>100355</v>
      </c>
    </row>
    <row r="92" spans="1:15">
      <c r="A92" s="325"/>
      <c r="B92" s="30">
        <v>2024</v>
      </c>
      <c r="C92" s="30">
        <v>7048</v>
      </c>
      <c r="D92" s="30">
        <v>9088</v>
      </c>
      <c r="E92" s="30">
        <v>10763</v>
      </c>
      <c r="F92" s="30">
        <v>9948</v>
      </c>
      <c r="G92" s="30">
        <v>8528</v>
      </c>
      <c r="H92" s="30">
        <v>8280</v>
      </c>
      <c r="I92" s="30">
        <v>7864</v>
      </c>
      <c r="J92" s="30">
        <v>5614</v>
      </c>
      <c r="K92" s="30">
        <v>10084</v>
      </c>
      <c r="L92" s="30">
        <v>16024</v>
      </c>
      <c r="M92" s="30">
        <v>10980</v>
      </c>
      <c r="N92" s="30">
        <v>6996</v>
      </c>
      <c r="O92" s="30">
        <v>111217</v>
      </c>
    </row>
    <row r="93" spans="1:15">
      <c r="A93" s="325"/>
      <c r="B93" s="98">
        <v>2025</v>
      </c>
      <c r="C93" s="30">
        <v>8062</v>
      </c>
      <c r="D93" s="30">
        <v>10646</v>
      </c>
      <c r="E93" s="30">
        <v>11092</v>
      </c>
      <c r="F93" s="30">
        <v>10053</v>
      </c>
      <c r="G93" s="30">
        <v>9074</v>
      </c>
      <c r="H93" s="30">
        <v>9696</v>
      </c>
      <c r="I93" s="30">
        <v>6626</v>
      </c>
      <c r="J93" s="30">
        <v>6067</v>
      </c>
      <c r="K93" s="30">
        <v>9775</v>
      </c>
      <c r="L93" s="30">
        <v>13286</v>
      </c>
      <c r="M93" s="30">
        <v>11253</v>
      </c>
      <c r="N93" s="30">
        <v>7078</v>
      </c>
      <c r="O93" s="30">
        <v>112708</v>
      </c>
    </row>
    <row r="94" spans="1:15">
      <c r="A94" s="326" t="s">
        <v>30</v>
      </c>
      <c r="B94" s="30">
        <v>2021</v>
      </c>
      <c r="C94" s="30">
        <v>1165</v>
      </c>
      <c r="D94" s="30">
        <v>1281</v>
      </c>
      <c r="E94" s="30">
        <v>2246</v>
      </c>
      <c r="F94" s="30">
        <v>3955</v>
      </c>
      <c r="G94" s="30">
        <v>453</v>
      </c>
      <c r="H94" s="30">
        <v>334</v>
      </c>
      <c r="I94" s="30">
        <v>586</v>
      </c>
      <c r="J94" s="30">
        <v>1390</v>
      </c>
      <c r="K94" s="30">
        <v>2362</v>
      </c>
      <c r="L94" s="30">
        <v>4403</v>
      </c>
      <c r="M94" s="30">
        <v>4278</v>
      </c>
      <c r="N94" s="30">
        <v>3560</v>
      </c>
      <c r="O94" s="30">
        <v>26013</v>
      </c>
    </row>
    <row r="95" spans="1:15">
      <c r="A95" s="326"/>
      <c r="B95" s="30">
        <v>2022</v>
      </c>
      <c r="C95" s="30">
        <v>3182</v>
      </c>
      <c r="D95" s="30">
        <v>3503</v>
      </c>
      <c r="E95" s="30">
        <v>7641</v>
      </c>
      <c r="F95" s="30">
        <v>11952</v>
      </c>
      <c r="G95" s="30">
        <v>7207</v>
      </c>
      <c r="H95" s="30">
        <v>5481</v>
      </c>
      <c r="I95" s="30">
        <v>7065</v>
      </c>
      <c r="J95" s="30">
        <v>7004</v>
      </c>
      <c r="K95" s="30">
        <v>13449</v>
      </c>
      <c r="L95" s="30">
        <v>21728</v>
      </c>
      <c r="M95" s="30">
        <v>14915</v>
      </c>
      <c r="N95" s="30">
        <v>11182</v>
      </c>
      <c r="O95" s="30">
        <v>114309</v>
      </c>
    </row>
    <row r="96" spans="1:15">
      <c r="A96" s="326"/>
      <c r="B96" s="30">
        <v>2023</v>
      </c>
      <c r="C96" s="30">
        <v>10056</v>
      </c>
      <c r="D96" s="30">
        <v>13206</v>
      </c>
      <c r="E96" s="30">
        <v>20524</v>
      </c>
      <c r="F96" s="30">
        <v>21633</v>
      </c>
      <c r="G96" s="30">
        <v>11249</v>
      </c>
      <c r="H96" s="30">
        <v>8419</v>
      </c>
      <c r="I96" s="30">
        <v>8911</v>
      </c>
      <c r="J96" s="30">
        <v>9376</v>
      </c>
      <c r="K96" s="30">
        <v>18085</v>
      </c>
      <c r="L96" s="30">
        <v>27090</v>
      </c>
      <c r="M96" s="30">
        <v>20433</v>
      </c>
      <c r="N96" s="30">
        <v>16217</v>
      </c>
      <c r="O96" s="30">
        <v>185199</v>
      </c>
    </row>
    <row r="97" spans="1:15">
      <c r="A97" s="326"/>
      <c r="B97" s="30">
        <v>2024</v>
      </c>
      <c r="C97" s="30">
        <v>12956</v>
      </c>
      <c r="D97" s="30">
        <v>16170</v>
      </c>
      <c r="E97" s="30">
        <v>23875</v>
      </c>
      <c r="F97" s="30">
        <v>24625</v>
      </c>
      <c r="G97" s="30">
        <v>15168</v>
      </c>
      <c r="H97" s="30">
        <v>9316</v>
      </c>
      <c r="I97" s="30">
        <v>9344</v>
      </c>
      <c r="J97" s="30">
        <v>10837</v>
      </c>
      <c r="K97" s="30">
        <v>19997</v>
      </c>
      <c r="L97" s="30">
        <v>30795</v>
      </c>
      <c r="M97" s="30">
        <v>24020</v>
      </c>
      <c r="N97" s="30">
        <v>16402</v>
      </c>
      <c r="O97" s="30">
        <v>213505</v>
      </c>
    </row>
    <row r="98" spans="1:15">
      <c r="A98" s="326"/>
      <c r="B98" s="98">
        <v>2025</v>
      </c>
      <c r="C98" s="30">
        <v>65951</v>
      </c>
      <c r="D98" s="30">
        <v>82424</v>
      </c>
      <c r="E98" s="30">
        <v>96929</v>
      </c>
      <c r="F98" s="30">
        <v>87782</v>
      </c>
      <c r="G98" s="30">
        <v>69950</v>
      </c>
      <c r="H98" s="30">
        <v>66103</v>
      </c>
      <c r="I98" s="30">
        <v>59767</v>
      </c>
      <c r="J98" s="30">
        <v>77358</v>
      </c>
      <c r="K98" s="30">
        <v>63740</v>
      </c>
      <c r="L98" s="30">
        <v>95651</v>
      </c>
      <c r="M98" s="30">
        <v>92262</v>
      </c>
      <c r="N98" s="30">
        <v>82760</v>
      </c>
      <c r="O98" s="30">
        <v>940677</v>
      </c>
    </row>
    <row r="99" spans="1:15">
      <c r="A99" s="326" t="s">
        <v>121</v>
      </c>
      <c r="B99" s="30">
        <v>2021</v>
      </c>
      <c r="C99" s="30">
        <v>8874</v>
      </c>
      <c r="D99" s="30">
        <v>9266</v>
      </c>
      <c r="E99" s="30">
        <v>15254</v>
      </c>
      <c r="F99" s="30">
        <v>22732</v>
      </c>
      <c r="G99" s="30">
        <v>1531</v>
      </c>
      <c r="H99" s="30">
        <v>1187</v>
      </c>
      <c r="I99" s="30">
        <v>3093</v>
      </c>
      <c r="J99" s="30">
        <v>6093</v>
      </c>
      <c r="K99" s="30">
        <v>9907</v>
      </c>
      <c r="L99" s="30">
        <v>23338</v>
      </c>
      <c r="M99" s="30">
        <v>26135</v>
      </c>
      <c r="N99" s="30">
        <v>23552</v>
      </c>
      <c r="O99" s="30">
        <v>150962</v>
      </c>
    </row>
    <row r="100" spans="1:15">
      <c r="A100" s="326"/>
      <c r="B100" s="30">
        <v>2022</v>
      </c>
      <c r="C100" s="30">
        <v>16975</v>
      </c>
      <c r="D100" s="30">
        <v>19856</v>
      </c>
      <c r="E100" s="30">
        <v>42152</v>
      </c>
      <c r="F100" s="30">
        <v>61589</v>
      </c>
      <c r="G100" s="30">
        <v>54093</v>
      </c>
      <c r="H100" s="30">
        <v>46957</v>
      </c>
      <c r="I100" s="30">
        <v>44462</v>
      </c>
      <c r="J100" s="30">
        <v>41304</v>
      </c>
      <c r="K100" s="30">
        <v>58314</v>
      </c>
      <c r="L100" s="30">
        <v>88582</v>
      </c>
      <c r="M100" s="30">
        <v>72653</v>
      </c>
      <c r="N100" s="30">
        <v>67932</v>
      </c>
      <c r="O100" s="30">
        <v>614869</v>
      </c>
    </row>
    <row r="101" spans="1:15">
      <c r="A101" s="326"/>
      <c r="B101" s="30">
        <v>2023</v>
      </c>
      <c r="C101" s="30">
        <v>55074</v>
      </c>
      <c r="D101" s="30">
        <v>73255</v>
      </c>
      <c r="E101" s="30">
        <v>99426</v>
      </c>
      <c r="F101" s="30">
        <v>98773</v>
      </c>
      <c r="G101" s="30">
        <v>77703</v>
      </c>
      <c r="H101" s="30">
        <v>72250</v>
      </c>
      <c r="I101" s="30">
        <v>57726</v>
      </c>
      <c r="J101" s="30">
        <v>67153</v>
      </c>
      <c r="K101" s="30">
        <v>91012</v>
      </c>
      <c r="L101" s="30">
        <v>117306</v>
      </c>
      <c r="M101" s="30">
        <v>108630</v>
      </c>
      <c r="N101" s="30">
        <v>96574</v>
      </c>
      <c r="O101" s="30">
        <v>1014882</v>
      </c>
    </row>
    <row r="102" spans="1:15">
      <c r="A102" s="326"/>
      <c r="B102" s="30">
        <v>2024</v>
      </c>
      <c r="C102" s="30">
        <v>79101</v>
      </c>
      <c r="D102" s="30">
        <v>97423</v>
      </c>
      <c r="E102" s="30">
        <v>128167</v>
      </c>
      <c r="F102" s="30">
        <v>111382</v>
      </c>
      <c r="G102" s="30">
        <v>90205</v>
      </c>
      <c r="H102" s="30">
        <v>76733</v>
      </c>
      <c r="I102" s="30">
        <v>64598</v>
      </c>
      <c r="J102" s="30">
        <v>72717</v>
      </c>
      <c r="K102" s="30">
        <v>96302</v>
      </c>
      <c r="L102" s="30">
        <v>124391</v>
      </c>
      <c r="M102" s="30">
        <v>114496</v>
      </c>
      <c r="N102" s="30">
        <v>92033</v>
      </c>
      <c r="O102" s="30">
        <v>1147548</v>
      </c>
    </row>
    <row r="103" spans="1:15">
      <c r="A103" s="326"/>
      <c r="B103" s="98">
        <v>2025</v>
      </c>
      <c r="C103" s="30">
        <v>79990</v>
      </c>
      <c r="D103" s="30">
        <v>99585</v>
      </c>
      <c r="E103" s="30">
        <v>121632</v>
      </c>
      <c r="F103" s="30">
        <v>116487</v>
      </c>
      <c r="G103" s="30">
        <v>86216</v>
      </c>
      <c r="H103" s="30">
        <v>76425</v>
      </c>
      <c r="I103" s="30">
        <v>70193</v>
      </c>
      <c r="J103" s="30">
        <v>88681</v>
      </c>
      <c r="K103" s="30">
        <v>79981</v>
      </c>
      <c r="L103" s="30">
        <v>128443</v>
      </c>
      <c r="M103" s="30">
        <v>116552</v>
      </c>
      <c r="N103" s="30">
        <v>98180</v>
      </c>
      <c r="O103" s="30">
        <v>1162365</v>
      </c>
    </row>
  </sheetData>
  <mergeCells count="22">
    <mergeCell ref="A1:O1"/>
    <mergeCell ref="A2:A3"/>
    <mergeCell ref="B2:B3"/>
    <mergeCell ref="C2:N2"/>
    <mergeCell ref="O2:O3"/>
    <mergeCell ref="A99:A103"/>
    <mergeCell ref="A29:A33"/>
    <mergeCell ref="A39:A43"/>
    <mergeCell ref="A49:A53"/>
    <mergeCell ref="A59:A63"/>
    <mergeCell ref="A64:A68"/>
    <mergeCell ref="A69:A73"/>
    <mergeCell ref="A74:A78"/>
    <mergeCell ref="A79:A83"/>
    <mergeCell ref="A84:A88"/>
    <mergeCell ref="A89:A93"/>
    <mergeCell ref="A94:A98"/>
    <mergeCell ref="A4:A8"/>
    <mergeCell ref="A9:A13"/>
    <mergeCell ref="A14:A18"/>
    <mergeCell ref="A19:A23"/>
    <mergeCell ref="A24:A2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J24" sqref="J24"/>
    </sheetView>
  </sheetViews>
  <sheetFormatPr defaultRowHeight="15"/>
  <cols>
    <col min="1" max="1" width="42.85546875" bestFit="1" customWidth="1"/>
  </cols>
  <sheetData>
    <row r="1" spans="1:14">
      <c r="A1" s="308" t="s">
        <v>891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57">
      <c r="A2" s="28" t="s">
        <v>881</v>
      </c>
      <c r="B2" s="100" t="s">
        <v>416</v>
      </c>
      <c r="C2" s="100" t="s">
        <v>417</v>
      </c>
      <c r="D2" s="100" t="s">
        <v>418</v>
      </c>
      <c r="E2" s="100" t="s">
        <v>419</v>
      </c>
      <c r="F2" s="100" t="s">
        <v>67</v>
      </c>
      <c r="G2" s="100" t="s">
        <v>420</v>
      </c>
      <c r="H2" s="100" t="s">
        <v>80</v>
      </c>
      <c r="I2" s="100" t="s">
        <v>421</v>
      </c>
      <c r="J2" s="100" t="s">
        <v>422</v>
      </c>
      <c r="K2" s="100" t="s">
        <v>423</v>
      </c>
      <c r="L2" s="100" t="s">
        <v>424</v>
      </c>
      <c r="M2" s="100" t="s">
        <v>425</v>
      </c>
      <c r="N2" s="100" t="s">
        <v>4</v>
      </c>
    </row>
    <row r="3" spans="1:14">
      <c r="A3" s="28" t="s">
        <v>882</v>
      </c>
      <c r="B3" s="101">
        <v>1</v>
      </c>
      <c r="C3" s="101">
        <v>0</v>
      </c>
      <c r="D3" s="101">
        <v>0</v>
      </c>
      <c r="E3" s="101">
        <v>0</v>
      </c>
      <c r="F3" s="101">
        <v>0</v>
      </c>
      <c r="G3" s="101">
        <v>0</v>
      </c>
      <c r="H3" s="101">
        <v>0</v>
      </c>
      <c r="I3" s="101">
        <v>0</v>
      </c>
      <c r="J3" s="101">
        <v>0</v>
      </c>
      <c r="K3" s="101">
        <v>0</v>
      </c>
      <c r="L3" s="101">
        <v>0</v>
      </c>
      <c r="M3" s="101">
        <v>0</v>
      </c>
      <c r="N3" s="101">
        <v>1</v>
      </c>
    </row>
    <row r="4" spans="1:14">
      <c r="A4" s="28" t="s">
        <v>883</v>
      </c>
      <c r="B4" s="101">
        <v>0</v>
      </c>
      <c r="C4" s="101">
        <v>0</v>
      </c>
      <c r="D4" s="101">
        <v>0</v>
      </c>
      <c r="E4" s="101">
        <v>0</v>
      </c>
      <c r="F4" s="101">
        <v>0</v>
      </c>
      <c r="G4" s="101">
        <v>0</v>
      </c>
      <c r="H4" s="101">
        <v>0</v>
      </c>
      <c r="I4" s="101">
        <v>0</v>
      </c>
      <c r="J4" s="101">
        <v>0</v>
      </c>
      <c r="K4" s="101">
        <v>0</v>
      </c>
      <c r="L4" s="101">
        <v>1</v>
      </c>
      <c r="M4" s="101">
        <v>1</v>
      </c>
      <c r="N4" s="101">
        <v>2</v>
      </c>
    </row>
    <row r="5" spans="1:14">
      <c r="A5" s="28" t="s">
        <v>884</v>
      </c>
      <c r="B5" s="101">
        <v>25</v>
      </c>
      <c r="C5" s="101">
        <v>20</v>
      </c>
      <c r="D5" s="101">
        <v>51</v>
      </c>
      <c r="E5" s="101">
        <v>6</v>
      </c>
      <c r="F5" s="101">
        <v>8</v>
      </c>
      <c r="G5" s="101">
        <v>4</v>
      </c>
      <c r="H5" s="101">
        <v>3</v>
      </c>
      <c r="I5" s="101">
        <v>2</v>
      </c>
      <c r="J5" s="101">
        <v>60</v>
      </c>
      <c r="K5" s="101">
        <v>12</v>
      </c>
      <c r="L5" s="101">
        <v>22</v>
      </c>
      <c r="M5" s="101">
        <v>37</v>
      </c>
      <c r="N5" s="101">
        <v>250</v>
      </c>
    </row>
    <row r="6" spans="1:14">
      <c r="A6" s="28" t="s">
        <v>885</v>
      </c>
      <c r="B6" s="101">
        <v>71</v>
      </c>
      <c r="C6" s="101">
        <v>95</v>
      </c>
      <c r="D6" s="101">
        <v>288</v>
      </c>
      <c r="E6" s="101">
        <v>213</v>
      </c>
      <c r="F6" s="101">
        <v>127</v>
      </c>
      <c r="G6" s="101">
        <v>141</v>
      </c>
      <c r="H6" s="101">
        <v>56</v>
      </c>
      <c r="I6" s="101">
        <v>62</v>
      </c>
      <c r="J6" s="101">
        <v>86</v>
      </c>
      <c r="K6" s="101">
        <v>175</v>
      </c>
      <c r="L6" s="101">
        <v>133</v>
      </c>
      <c r="M6" s="101">
        <v>99</v>
      </c>
      <c r="N6" s="101">
        <v>1546</v>
      </c>
    </row>
    <row r="7" spans="1:14">
      <c r="A7" s="28" t="s">
        <v>886</v>
      </c>
      <c r="B7" s="101">
        <v>157</v>
      </c>
      <c r="C7" s="101">
        <v>220</v>
      </c>
      <c r="D7" s="101">
        <v>182</v>
      </c>
      <c r="E7" s="101">
        <v>198</v>
      </c>
      <c r="F7" s="101">
        <v>132</v>
      </c>
      <c r="G7" s="101">
        <v>97</v>
      </c>
      <c r="H7" s="101">
        <v>113</v>
      </c>
      <c r="I7" s="101">
        <v>67</v>
      </c>
      <c r="J7" s="101">
        <v>83</v>
      </c>
      <c r="K7" s="101">
        <v>115</v>
      </c>
      <c r="L7" s="101">
        <v>100</v>
      </c>
      <c r="M7" s="101">
        <v>146</v>
      </c>
      <c r="N7" s="101">
        <v>1610</v>
      </c>
    </row>
    <row r="8" spans="1:14">
      <c r="A8" s="28" t="s">
        <v>887</v>
      </c>
      <c r="B8" s="101">
        <v>341</v>
      </c>
      <c r="C8" s="101">
        <v>364</v>
      </c>
      <c r="D8" s="101">
        <v>560</v>
      </c>
      <c r="E8" s="101">
        <v>1338</v>
      </c>
      <c r="F8" s="101">
        <v>2079</v>
      </c>
      <c r="G8" s="101">
        <v>3247</v>
      </c>
      <c r="H8" s="101">
        <v>686</v>
      </c>
      <c r="I8" s="101">
        <v>0</v>
      </c>
      <c r="J8" s="101">
        <v>0</v>
      </c>
      <c r="K8" s="101">
        <v>0</v>
      </c>
      <c r="L8" s="101">
        <v>5</v>
      </c>
      <c r="M8" s="101">
        <v>6</v>
      </c>
      <c r="N8" s="101">
        <v>8626</v>
      </c>
    </row>
    <row r="9" spans="1:14">
      <c r="A9" s="28" t="s">
        <v>888</v>
      </c>
      <c r="B9" s="101">
        <v>1528</v>
      </c>
      <c r="C9" s="101">
        <v>1203</v>
      </c>
      <c r="D9" s="101">
        <v>945</v>
      </c>
      <c r="E9" s="101">
        <v>724</v>
      </c>
      <c r="F9" s="101">
        <v>529</v>
      </c>
      <c r="G9" s="101">
        <v>444</v>
      </c>
      <c r="H9" s="101">
        <v>358</v>
      </c>
      <c r="I9" s="101">
        <v>287</v>
      </c>
      <c r="J9" s="101">
        <v>189</v>
      </c>
      <c r="K9" s="101">
        <v>780</v>
      </c>
      <c r="L9" s="101">
        <v>646</v>
      </c>
      <c r="M9" s="101">
        <v>1323</v>
      </c>
      <c r="N9" s="101">
        <v>8956</v>
      </c>
    </row>
    <row r="10" spans="1:14">
      <c r="A10" s="28" t="s">
        <v>889</v>
      </c>
      <c r="B10" s="101">
        <v>478</v>
      </c>
      <c r="C10" s="101">
        <v>320</v>
      </c>
      <c r="D10" s="101">
        <v>480</v>
      </c>
      <c r="E10" s="101">
        <v>540</v>
      </c>
      <c r="F10" s="101">
        <v>676</v>
      </c>
      <c r="G10" s="101">
        <v>710</v>
      </c>
      <c r="H10" s="101">
        <v>3708</v>
      </c>
      <c r="I10" s="101">
        <v>6774</v>
      </c>
      <c r="J10" s="101">
        <v>4063</v>
      </c>
      <c r="K10" s="101">
        <v>2132</v>
      </c>
      <c r="L10" s="101">
        <v>1061</v>
      </c>
      <c r="M10" s="101">
        <v>609</v>
      </c>
      <c r="N10" s="101">
        <v>21551</v>
      </c>
    </row>
    <row r="11" spans="1:14">
      <c r="A11" s="28" t="s">
        <v>890</v>
      </c>
      <c r="B11" s="101">
        <v>6764</v>
      </c>
      <c r="C11" s="101">
        <v>18261</v>
      </c>
      <c r="D11" s="101">
        <v>20687</v>
      </c>
      <c r="E11" s="101">
        <v>3928</v>
      </c>
      <c r="F11" s="101">
        <v>1270</v>
      </c>
      <c r="G11" s="101">
        <v>597</v>
      </c>
      <c r="H11" s="101">
        <v>1396</v>
      </c>
      <c r="I11" s="101">
        <v>6599</v>
      </c>
      <c r="J11" s="101">
        <v>5940</v>
      </c>
      <c r="K11" s="101">
        <v>11667</v>
      </c>
      <c r="L11" s="101">
        <v>16286</v>
      </c>
      <c r="M11" s="101">
        <v>10693</v>
      </c>
      <c r="N11" s="101">
        <v>104088</v>
      </c>
    </row>
    <row r="12" spans="1:14">
      <c r="A12" s="31" t="s">
        <v>4</v>
      </c>
      <c r="B12" s="101">
        <v>9365</v>
      </c>
      <c r="C12" s="101">
        <v>20483</v>
      </c>
      <c r="D12" s="101">
        <v>23193</v>
      </c>
      <c r="E12" s="101">
        <v>6947</v>
      </c>
      <c r="F12" s="101">
        <v>4821</v>
      </c>
      <c r="G12" s="101">
        <v>5240</v>
      </c>
      <c r="H12" s="101">
        <v>6320</v>
      </c>
      <c r="I12" s="101">
        <v>13791</v>
      </c>
      <c r="J12" s="101">
        <v>10421</v>
      </c>
      <c r="K12" s="101">
        <v>14881</v>
      </c>
      <c r="L12" s="101">
        <v>18254</v>
      </c>
      <c r="M12" s="101">
        <v>12914</v>
      </c>
      <c r="N12" s="101">
        <v>146630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60" zoomScaleNormal="100" workbookViewId="0">
      <selection activeCell="H33" sqref="H33"/>
    </sheetView>
  </sheetViews>
  <sheetFormatPr defaultRowHeight="15"/>
  <cols>
    <col min="1" max="1" width="5" bestFit="1" customWidth="1"/>
    <col min="2" max="2" width="10.140625" bestFit="1" customWidth="1"/>
    <col min="3" max="3" width="12.140625" customWidth="1"/>
    <col min="4" max="4" width="9.7109375" customWidth="1"/>
    <col min="5" max="5" width="9.5703125" customWidth="1"/>
    <col min="6" max="6" width="12.5703125" customWidth="1"/>
  </cols>
  <sheetData>
    <row r="1" spans="1:6">
      <c r="A1" s="308" t="s">
        <v>893</v>
      </c>
      <c r="B1" s="308"/>
      <c r="C1" s="308"/>
      <c r="D1" s="308"/>
      <c r="E1" s="308"/>
      <c r="F1" s="308"/>
    </row>
    <row r="2" spans="1:6" ht="33" customHeight="1">
      <c r="A2" s="102" t="s">
        <v>56</v>
      </c>
      <c r="B2" s="103" t="s">
        <v>59</v>
      </c>
      <c r="C2" s="102" t="s">
        <v>5</v>
      </c>
      <c r="D2" s="102" t="s">
        <v>56</v>
      </c>
      <c r="E2" s="102" t="s">
        <v>59</v>
      </c>
      <c r="F2" s="102" t="s">
        <v>5</v>
      </c>
    </row>
    <row r="3" spans="1:6">
      <c r="A3" s="104">
        <v>1975</v>
      </c>
      <c r="B3" s="62">
        <v>92440</v>
      </c>
      <c r="C3" s="63">
        <v>13.05</v>
      </c>
      <c r="D3" s="105">
        <v>2000</v>
      </c>
      <c r="E3" s="106">
        <v>463646</v>
      </c>
      <c r="F3" s="107">
        <v>11.88</v>
      </c>
    </row>
    <row r="4" spans="1:6">
      <c r="A4" s="104">
        <v>1976</v>
      </c>
      <c r="B4" s="62">
        <v>105108</v>
      </c>
      <c r="C4" s="63">
        <v>12.41</v>
      </c>
      <c r="D4" s="105">
        <v>2001</v>
      </c>
      <c r="E4" s="106">
        <v>361237</v>
      </c>
      <c r="F4" s="107">
        <v>11.93</v>
      </c>
    </row>
    <row r="5" spans="1:6">
      <c r="A5" s="104">
        <v>1977</v>
      </c>
      <c r="B5" s="62">
        <v>129329</v>
      </c>
      <c r="C5" s="63">
        <v>11.6</v>
      </c>
      <c r="D5" s="105">
        <v>2002</v>
      </c>
      <c r="E5" s="106">
        <v>275468</v>
      </c>
      <c r="F5" s="107">
        <v>7.92</v>
      </c>
    </row>
    <row r="6" spans="1:6">
      <c r="A6" s="104">
        <v>1978</v>
      </c>
      <c r="B6" s="62">
        <v>156123</v>
      </c>
      <c r="C6" s="63">
        <v>11.84</v>
      </c>
      <c r="D6" s="105">
        <v>2003</v>
      </c>
      <c r="E6" s="106">
        <v>338132</v>
      </c>
      <c r="F6" s="107">
        <v>9.6</v>
      </c>
    </row>
    <row r="7" spans="1:6">
      <c r="A7" s="104">
        <v>1979</v>
      </c>
      <c r="B7" s="62">
        <v>162276</v>
      </c>
      <c r="C7" s="63">
        <v>12.02</v>
      </c>
      <c r="D7" s="105">
        <v>2004</v>
      </c>
      <c r="E7" s="106">
        <v>385297</v>
      </c>
      <c r="F7" s="107">
        <v>13.51</v>
      </c>
    </row>
    <row r="8" spans="1:6">
      <c r="A8" s="104">
        <v>1980</v>
      </c>
      <c r="B8" s="62">
        <v>162897</v>
      </c>
      <c r="C8" s="63">
        <v>11.18</v>
      </c>
      <c r="D8" s="105">
        <v>2005</v>
      </c>
      <c r="E8" s="106">
        <v>375398</v>
      </c>
      <c r="F8" s="107">
        <v>9.09</v>
      </c>
    </row>
    <row r="9" spans="1:6">
      <c r="A9" s="104">
        <v>1981</v>
      </c>
      <c r="B9" s="62">
        <v>161669</v>
      </c>
      <c r="C9" s="63">
        <v>10.49</v>
      </c>
      <c r="D9" s="105">
        <v>2006</v>
      </c>
      <c r="E9" s="106">
        <v>383926</v>
      </c>
      <c r="F9" s="107">
        <v>10.199999999999999</v>
      </c>
    </row>
    <row r="10" spans="1:6">
      <c r="A10" s="104">
        <v>1982</v>
      </c>
      <c r="B10" s="62">
        <v>175448</v>
      </c>
      <c r="C10" s="63">
        <v>13.33</v>
      </c>
      <c r="D10" s="105">
        <v>2007</v>
      </c>
      <c r="E10" s="106">
        <v>526705</v>
      </c>
      <c r="F10" s="107">
        <v>11.96</v>
      </c>
    </row>
    <row r="11" spans="1:6">
      <c r="A11" s="104">
        <v>1983</v>
      </c>
      <c r="B11" s="62">
        <v>179405</v>
      </c>
      <c r="C11" s="63">
        <v>11.53</v>
      </c>
      <c r="D11" s="105">
        <v>2008</v>
      </c>
      <c r="E11" s="106">
        <v>500277</v>
      </c>
      <c r="F11" s="107">
        <v>11.78</v>
      </c>
    </row>
    <row r="12" spans="1:6">
      <c r="A12" s="104">
        <v>1984</v>
      </c>
      <c r="B12" s="62">
        <v>176634</v>
      </c>
      <c r="C12" s="63">
        <v>11.55</v>
      </c>
      <c r="D12" s="105">
        <v>2009</v>
      </c>
      <c r="E12" s="106">
        <v>509956</v>
      </c>
      <c r="F12" s="107">
        <v>11.32</v>
      </c>
    </row>
    <row r="13" spans="1:6">
      <c r="A13" s="104">
        <v>1985</v>
      </c>
      <c r="B13" s="62">
        <v>180989</v>
      </c>
      <c r="C13" s="63">
        <v>11.3</v>
      </c>
      <c r="D13" s="105">
        <v>2010</v>
      </c>
      <c r="E13" s="106">
        <v>602867</v>
      </c>
      <c r="F13" s="107">
        <v>12.67</v>
      </c>
    </row>
    <row r="14" spans="1:6">
      <c r="A14" s="104">
        <v>1986</v>
      </c>
      <c r="B14" s="62">
        <v>223331</v>
      </c>
      <c r="C14" s="63">
        <v>11.16</v>
      </c>
      <c r="D14" s="105">
        <v>2011</v>
      </c>
      <c r="E14" s="106">
        <v>736215</v>
      </c>
      <c r="F14" s="107">
        <v>13.12</v>
      </c>
    </row>
    <row r="15" spans="1:6">
      <c r="A15" s="104">
        <v>1987</v>
      </c>
      <c r="B15" s="62">
        <v>248080</v>
      </c>
      <c r="C15" s="63">
        <v>11.98</v>
      </c>
      <c r="D15" s="105">
        <v>2012</v>
      </c>
      <c r="E15" s="106">
        <v>803092</v>
      </c>
      <c r="F15" s="107">
        <v>12.16</v>
      </c>
    </row>
    <row r="16" spans="1:6">
      <c r="A16" s="104">
        <v>1988</v>
      </c>
      <c r="B16" s="62">
        <v>265943</v>
      </c>
      <c r="C16" s="63">
        <v>12</v>
      </c>
      <c r="D16" s="108">
        <v>2013</v>
      </c>
      <c r="E16" s="106">
        <v>797616</v>
      </c>
      <c r="F16" s="107">
        <v>12.6</v>
      </c>
    </row>
    <row r="17" spans="1:6">
      <c r="A17" s="104">
        <v>1989</v>
      </c>
      <c r="B17" s="62">
        <v>239945</v>
      </c>
      <c r="C17" s="63">
        <v>12</v>
      </c>
      <c r="D17" s="105">
        <v>2014</v>
      </c>
      <c r="E17" s="88">
        <v>790118</v>
      </c>
      <c r="F17" s="107">
        <v>12.44</v>
      </c>
    </row>
    <row r="18" spans="1:6">
      <c r="A18" s="104">
        <v>1990</v>
      </c>
      <c r="B18" s="62">
        <v>254885</v>
      </c>
      <c r="C18" s="63">
        <v>12</v>
      </c>
      <c r="D18" s="108">
        <v>2015</v>
      </c>
      <c r="E18" s="88">
        <v>538970</v>
      </c>
      <c r="F18" s="88">
        <v>13.16</v>
      </c>
    </row>
    <row r="19" spans="1:6">
      <c r="A19" s="104">
        <v>1991</v>
      </c>
      <c r="B19" s="62">
        <v>292995</v>
      </c>
      <c r="C19" s="63">
        <v>9.25</v>
      </c>
      <c r="D19" s="108">
        <v>2016</v>
      </c>
      <c r="E19" s="88">
        <v>753002</v>
      </c>
      <c r="F19" s="88">
        <v>13.4</v>
      </c>
    </row>
    <row r="20" spans="1:6">
      <c r="A20" s="104">
        <v>1992</v>
      </c>
      <c r="B20" s="62">
        <v>334353</v>
      </c>
      <c r="C20" s="63">
        <v>10.14</v>
      </c>
      <c r="D20" s="108">
        <v>2017</v>
      </c>
      <c r="E20" s="88">
        <v>940218</v>
      </c>
      <c r="F20" s="88">
        <v>12.6</v>
      </c>
    </row>
    <row r="21" spans="1:6">
      <c r="A21" s="104">
        <v>1993</v>
      </c>
      <c r="B21" s="62">
        <v>293567</v>
      </c>
      <c r="C21" s="63">
        <v>11.94</v>
      </c>
      <c r="D21" s="108">
        <v>2018</v>
      </c>
      <c r="E21" s="88">
        <v>1173072</v>
      </c>
      <c r="F21" s="88">
        <v>12.4</v>
      </c>
    </row>
    <row r="22" spans="1:6">
      <c r="A22" s="109">
        <v>1994</v>
      </c>
      <c r="B22" s="62">
        <v>326531</v>
      </c>
      <c r="C22" s="63">
        <v>10</v>
      </c>
      <c r="D22" s="108">
        <v>2019</v>
      </c>
      <c r="E22" s="88">
        <v>1197191</v>
      </c>
      <c r="F22" s="88">
        <v>12.7</v>
      </c>
    </row>
    <row r="23" spans="1:6">
      <c r="A23" s="104">
        <v>1995</v>
      </c>
      <c r="B23" s="62">
        <v>363395</v>
      </c>
      <c r="C23" s="63">
        <v>11.27</v>
      </c>
      <c r="D23" s="108">
        <v>2020</v>
      </c>
      <c r="E23" s="88">
        <v>230085</v>
      </c>
      <c r="F23" s="88">
        <v>15.1</v>
      </c>
    </row>
    <row r="24" spans="1:6">
      <c r="A24" s="104">
        <v>1996</v>
      </c>
      <c r="B24" s="62">
        <v>393613</v>
      </c>
      <c r="C24" s="63">
        <v>13.5</v>
      </c>
      <c r="D24" s="108">
        <v>2021</v>
      </c>
      <c r="E24" s="88">
        <v>150962</v>
      </c>
      <c r="F24" s="88">
        <v>15.5</v>
      </c>
    </row>
    <row r="25" spans="1:6">
      <c r="A25" s="104">
        <v>1997</v>
      </c>
      <c r="B25" s="106">
        <v>421857</v>
      </c>
      <c r="C25" s="107">
        <v>10.49</v>
      </c>
      <c r="D25" s="108">
        <v>2022</v>
      </c>
      <c r="E25" s="88">
        <v>614869</v>
      </c>
      <c r="F25" s="88">
        <v>13.1</v>
      </c>
    </row>
    <row r="26" spans="1:6">
      <c r="A26" s="104">
        <v>1998</v>
      </c>
      <c r="B26" s="106">
        <v>463684</v>
      </c>
      <c r="C26" s="107">
        <v>10.76</v>
      </c>
      <c r="D26" s="108">
        <v>2023</v>
      </c>
      <c r="E26" s="88">
        <v>1014882</v>
      </c>
      <c r="F26" s="88">
        <v>13.2</v>
      </c>
    </row>
    <row r="27" spans="1:6">
      <c r="A27" s="104">
        <v>1999</v>
      </c>
      <c r="B27" s="106">
        <v>491504</v>
      </c>
      <c r="C27" s="107">
        <v>12.28</v>
      </c>
      <c r="D27" s="108">
        <v>2024</v>
      </c>
      <c r="E27" s="88">
        <v>1147548</v>
      </c>
      <c r="F27" s="88">
        <v>13.3</v>
      </c>
    </row>
    <row r="28" spans="1:6">
      <c r="B28" s="110"/>
      <c r="C28" s="110"/>
      <c r="D28" s="111">
        <v>2025</v>
      </c>
      <c r="E28" s="88">
        <v>1162365</v>
      </c>
      <c r="F28" s="88" t="s">
        <v>892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L50" sqref="L50"/>
    </sheetView>
  </sheetViews>
  <sheetFormatPr defaultRowHeight="15"/>
  <cols>
    <col min="2" max="2" width="9.7109375" bestFit="1" customWidth="1"/>
    <col min="3" max="3" width="9" bestFit="1" customWidth="1"/>
    <col min="4" max="4" width="6.5703125" bestFit="1" customWidth="1"/>
    <col min="5" max="5" width="9" bestFit="1" customWidth="1"/>
    <col min="6" max="6" width="6.5703125" customWidth="1"/>
    <col min="7" max="7" width="5.85546875" bestFit="1" customWidth="1"/>
    <col min="8" max="8" width="9" bestFit="1" customWidth="1"/>
    <col min="9" max="9" width="6.5703125" bestFit="1" customWidth="1"/>
    <col min="10" max="10" width="9.85546875" bestFit="1" customWidth="1"/>
  </cols>
  <sheetData>
    <row r="1" spans="1:12">
      <c r="A1" s="308" t="s">
        <v>894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2" ht="74.25" customHeight="1">
      <c r="A2" s="112" t="s">
        <v>56</v>
      </c>
      <c r="B2" s="113" t="s">
        <v>122</v>
      </c>
      <c r="C2" s="113" t="s">
        <v>29</v>
      </c>
      <c r="D2" s="114" t="s">
        <v>123</v>
      </c>
      <c r="E2" s="114" t="s">
        <v>28</v>
      </c>
      <c r="F2" s="114" t="s">
        <v>124</v>
      </c>
      <c r="G2" s="113" t="s">
        <v>125</v>
      </c>
      <c r="H2" s="114" t="s">
        <v>126</v>
      </c>
      <c r="I2" s="113" t="s">
        <v>14</v>
      </c>
      <c r="J2" s="114" t="s">
        <v>4</v>
      </c>
      <c r="K2" s="1"/>
    </row>
    <row r="3" spans="1:12">
      <c r="A3" s="322">
        <v>1993</v>
      </c>
      <c r="B3" s="115">
        <v>170279</v>
      </c>
      <c r="C3" s="115">
        <v>69619</v>
      </c>
      <c r="D3" s="115">
        <v>19495</v>
      </c>
      <c r="E3" s="115">
        <v>10429</v>
      </c>
      <c r="F3" s="115">
        <v>15812</v>
      </c>
      <c r="G3" s="115">
        <v>5367</v>
      </c>
      <c r="H3" s="115">
        <v>2566</v>
      </c>
      <c r="I3" s="115" t="s">
        <v>127</v>
      </c>
      <c r="J3" s="115">
        <v>293567</v>
      </c>
      <c r="K3" s="1"/>
    </row>
    <row r="4" spans="1:12">
      <c r="A4" s="322"/>
      <c r="B4" s="81">
        <v>-58</v>
      </c>
      <c r="C4" s="81">
        <v>-23.7</v>
      </c>
      <c r="D4" s="81">
        <v>-6.6</v>
      </c>
      <c r="E4" s="81">
        <v>-3.6</v>
      </c>
      <c r="F4" s="81">
        <v>-5.4</v>
      </c>
      <c r="G4" s="81">
        <v>-1.8</v>
      </c>
      <c r="H4" s="81">
        <v>-0.9</v>
      </c>
      <c r="I4" s="116"/>
      <c r="J4" s="81">
        <v>-100</v>
      </c>
      <c r="K4" s="1"/>
    </row>
    <row r="5" spans="1:12">
      <c r="A5" s="322">
        <v>1994</v>
      </c>
      <c r="B5" s="115">
        <v>168155</v>
      </c>
      <c r="C5" s="115">
        <v>76865</v>
      </c>
      <c r="D5" s="115">
        <v>23522</v>
      </c>
      <c r="E5" s="115">
        <v>5475</v>
      </c>
      <c r="F5" s="115">
        <v>20431</v>
      </c>
      <c r="G5" s="115">
        <v>5361</v>
      </c>
      <c r="H5" s="115">
        <v>26722</v>
      </c>
      <c r="I5" s="115" t="s">
        <v>127</v>
      </c>
      <c r="J5" s="115">
        <v>326531</v>
      </c>
      <c r="K5" s="1"/>
    </row>
    <row r="6" spans="1:12">
      <c r="A6" s="322"/>
      <c r="B6" s="81">
        <v>-51.5</v>
      </c>
      <c r="C6" s="81">
        <v>-23.5</v>
      </c>
      <c r="D6" s="81">
        <v>-7.2</v>
      </c>
      <c r="E6" s="81">
        <v>-1.7</v>
      </c>
      <c r="F6" s="81">
        <v>-6.3</v>
      </c>
      <c r="G6" s="81">
        <v>-1.6</v>
      </c>
      <c r="H6" s="81">
        <v>-8.1999999999999993</v>
      </c>
      <c r="I6" s="116"/>
      <c r="J6" s="81">
        <v>-100</v>
      </c>
      <c r="K6" s="1"/>
    </row>
    <row r="7" spans="1:12">
      <c r="A7" s="322">
        <v>1995</v>
      </c>
      <c r="B7" s="115">
        <v>183207</v>
      </c>
      <c r="C7" s="115">
        <v>84787</v>
      </c>
      <c r="D7" s="115">
        <v>21829</v>
      </c>
      <c r="E7" s="115">
        <v>5257</v>
      </c>
      <c r="F7" s="115">
        <v>20090</v>
      </c>
      <c r="G7" s="115">
        <v>5272</v>
      </c>
      <c r="H7" s="115">
        <v>42953</v>
      </c>
      <c r="I7" s="115" t="s">
        <v>127</v>
      </c>
      <c r="J7" s="115">
        <v>363395</v>
      </c>
      <c r="K7" s="1"/>
    </row>
    <row r="8" spans="1:12">
      <c r="A8" s="322"/>
      <c r="B8" s="81">
        <v>-50.4</v>
      </c>
      <c r="C8" s="81">
        <v>-23.3</v>
      </c>
      <c r="D8" s="81">
        <v>-6</v>
      </c>
      <c r="E8" s="81">
        <v>-1.4</v>
      </c>
      <c r="F8" s="81">
        <v>-5.5</v>
      </c>
      <c r="G8" s="81">
        <v>-1.5</v>
      </c>
      <c r="H8" s="81">
        <v>-11.8</v>
      </c>
      <c r="I8" s="116"/>
      <c r="J8" s="81">
        <v>-100</v>
      </c>
      <c r="K8" s="1"/>
    </row>
    <row r="9" spans="1:12">
      <c r="A9" s="322">
        <v>1996</v>
      </c>
      <c r="B9" s="115">
        <v>209377</v>
      </c>
      <c r="C9" s="115">
        <v>88945</v>
      </c>
      <c r="D9" s="115">
        <v>25079</v>
      </c>
      <c r="E9" s="115">
        <v>4802</v>
      </c>
      <c r="F9" s="115">
        <v>20191</v>
      </c>
      <c r="G9" s="115">
        <v>6054</v>
      </c>
      <c r="H9" s="115">
        <v>39165</v>
      </c>
      <c r="I9" s="115" t="s">
        <v>127</v>
      </c>
      <c r="J9" s="115">
        <v>393613</v>
      </c>
      <c r="K9" s="1"/>
    </row>
    <row r="10" spans="1:12">
      <c r="A10" s="322"/>
      <c r="B10" s="81">
        <v>-53.2</v>
      </c>
      <c r="C10" s="81">
        <v>-22.6</v>
      </c>
      <c r="D10" s="81">
        <v>-6.4</v>
      </c>
      <c r="E10" s="81">
        <v>-1.2</v>
      </c>
      <c r="F10" s="81">
        <v>-5.0999999999999996</v>
      </c>
      <c r="G10" s="81">
        <v>-1.5</v>
      </c>
      <c r="H10" s="81">
        <v>-10</v>
      </c>
      <c r="I10" s="116"/>
      <c r="J10" s="81">
        <v>-100</v>
      </c>
      <c r="K10" s="1"/>
    </row>
    <row r="11" spans="1:12">
      <c r="A11" s="322">
        <v>1997</v>
      </c>
      <c r="B11" s="115">
        <v>249360</v>
      </c>
      <c r="C11" s="115">
        <v>91525</v>
      </c>
      <c r="D11" s="115">
        <v>27409</v>
      </c>
      <c r="E11" s="115">
        <v>4068</v>
      </c>
      <c r="F11" s="115">
        <v>24106</v>
      </c>
      <c r="G11" s="115">
        <v>5824</v>
      </c>
      <c r="H11" s="115">
        <v>19565</v>
      </c>
      <c r="I11" s="115" t="s">
        <v>127</v>
      </c>
      <c r="J11" s="115">
        <v>421857</v>
      </c>
      <c r="K11" s="1"/>
    </row>
    <row r="12" spans="1:12">
      <c r="A12" s="322"/>
      <c r="B12" s="81">
        <v>-59.1</v>
      </c>
      <c r="C12" s="81">
        <v>-21.7</v>
      </c>
      <c r="D12" s="81">
        <v>-6.5</v>
      </c>
      <c r="E12" s="81">
        <v>-1</v>
      </c>
      <c r="F12" s="81">
        <v>-5.7</v>
      </c>
      <c r="G12" s="81">
        <v>-1.4</v>
      </c>
      <c r="H12" s="81">
        <v>-4.5999999999999996</v>
      </c>
      <c r="I12" s="116"/>
      <c r="J12" s="81">
        <v>-100</v>
      </c>
      <c r="K12" s="1"/>
    </row>
    <row r="13" spans="1:12">
      <c r="A13" s="322">
        <v>1998</v>
      </c>
      <c r="B13" s="115">
        <v>261347</v>
      </c>
      <c r="C13" s="115">
        <v>112644</v>
      </c>
      <c r="D13" s="115">
        <v>24954</v>
      </c>
      <c r="E13" s="115">
        <v>16164</v>
      </c>
      <c r="F13" s="115">
        <v>22123</v>
      </c>
      <c r="G13" s="115">
        <v>5181</v>
      </c>
      <c r="H13" s="115">
        <v>21271</v>
      </c>
      <c r="I13" s="115" t="s">
        <v>127</v>
      </c>
      <c r="J13" s="115">
        <v>463684</v>
      </c>
      <c r="K13" s="1"/>
    </row>
    <row r="14" spans="1:12">
      <c r="A14" s="322"/>
      <c r="B14" s="81">
        <v>-56.4</v>
      </c>
      <c r="C14" s="81">
        <v>-24.3</v>
      </c>
      <c r="D14" s="81">
        <v>-5.4</v>
      </c>
      <c r="E14" s="81">
        <v>-3.5</v>
      </c>
      <c r="F14" s="81">
        <v>-4.8</v>
      </c>
      <c r="G14" s="81">
        <v>-1.1000000000000001</v>
      </c>
      <c r="H14" s="81">
        <v>-4.5999999999999996</v>
      </c>
      <c r="I14" s="116"/>
      <c r="J14" s="81">
        <v>-100</v>
      </c>
      <c r="K14" s="1"/>
    </row>
    <row r="15" spans="1:12">
      <c r="A15" s="322">
        <v>1999</v>
      </c>
      <c r="B15" s="115">
        <v>290862</v>
      </c>
      <c r="C15" s="115">
        <v>107960</v>
      </c>
      <c r="D15" s="115">
        <v>23813</v>
      </c>
      <c r="E15" s="115">
        <v>19198</v>
      </c>
      <c r="F15" s="115">
        <v>24132</v>
      </c>
      <c r="G15" s="115">
        <v>5965</v>
      </c>
      <c r="H15" s="115">
        <v>19574</v>
      </c>
      <c r="I15" s="115" t="s">
        <v>127</v>
      </c>
      <c r="J15" s="115">
        <v>491504</v>
      </c>
      <c r="K15" s="1"/>
      <c r="L15" t="s">
        <v>120</v>
      </c>
    </row>
    <row r="16" spans="1:12">
      <c r="A16" s="322"/>
      <c r="B16" s="81">
        <v>-59.2</v>
      </c>
      <c r="C16" s="81">
        <v>-22</v>
      </c>
      <c r="D16" s="81">
        <v>-4.8</v>
      </c>
      <c r="E16" s="81">
        <v>-3.9</v>
      </c>
      <c r="F16" s="81">
        <v>-4.9000000000000004</v>
      </c>
      <c r="G16" s="81">
        <v>-1.2</v>
      </c>
      <c r="H16" s="81">
        <v>-4</v>
      </c>
      <c r="I16" s="116"/>
      <c r="J16" s="81">
        <v>-100</v>
      </c>
      <c r="K16" s="1"/>
    </row>
    <row r="17" spans="1:11">
      <c r="A17" s="322">
        <v>2000</v>
      </c>
      <c r="B17" s="115">
        <v>255889</v>
      </c>
      <c r="C17" s="115">
        <v>118780</v>
      </c>
      <c r="D17" s="115">
        <v>29454</v>
      </c>
      <c r="E17" s="115">
        <v>15801</v>
      </c>
      <c r="F17" s="115">
        <v>20832</v>
      </c>
      <c r="G17" s="115">
        <v>5599</v>
      </c>
      <c r="H17" s="115">
        <v>17291</v>
      </c>
      <c r="I17" s="115" t="s">
        <v>127</v>
      </c>
      <c r="J17" s="115">
        <v>463646</v>
      </c>
      <c r="K17" s="1"/>
    </row>
    <row r="18" spans="1:11">
      <c r="A18" s="322"/>
      <c r="B18" s="81">
        <v>-55.2</v>
      </c>
      <c r="C18" s="81">
        <v>-25.6</v>
      </c>
      <c r="D18" s="81">
        <v>-6.4</v>
      </c>
      <c r="E18" s="81">
        <v>-3.4</v>
      </c>
      <c r="F18" s="81">
        <v>-4.5</v>
      </c>
      <c r="G18" s="81">
        <v>-1.2</v>
      </c>
      <c r="H18" s="81">
        <v>-3.7</v>
      </c>
      <c r="I18" s="116"/>
      <c r="J18" s="81">
        <v>-100</v>
      </c>
      <c r="K18" s="1"/>
    </row>
    <row r="19" spans="1:11">
      <c r="A19" s="322">
        <v>2001</v>
      </c>
      <c r="B19" s="115">
        <v>187022</v>
      </c>
      <c r="C19" s="115">
        <v>100828</v>
      </c>
      <c r="D19" s="115">
        <v>18528</v>
      </c>
      <c r="E19" s="115">
        <v>13816</v>
      </c>
      <c r="F19" s="115">
        <v>18727</v>
      </c>
      <c r="G19" s="115">
        <v>0</v>
      </c>
      <c r="H19" s="115">
        <v>22316</v>
      </c>
      <c r="I19" s="115" t="s">
        <v>127</v>
      </c>
      <c r="J19" s="115">
        <v>361237</v>
      </c>
      <c r="K19" s="1"/>
    </row>
    <row r="20" spans="1:11">
      <c r="A20" s="322"/>
      <c r="B20" s="81">
        <v>-51.8</v>
      </c>
      <c r="C20" s="81">
        <v>-27.9</v>
      </c>
      <c r="D20" s="81">
        <v>-5.0999999999999996</v>
      </c>
      <c r="E20" s="81">
        <v>-3.8</v>
      </c>
      <c r="F20" s="81">
        <v>-5.2</v>
      </c>
      <c r="G20" s="81">
        <v>0</v>
      </c>
      <c r="H20" s="81">
        <v>-6.2</v>
      </c>
      <c r="I20" s="116"/>
      <c r="J20" s="81">
        <v>-100</v>
      </c>
      <c r="K20" s="1"/>
    </row>
    <row r="21" spans="1:11">
      <c r="A21" s="322">
        <v>2002</v>
      </c>
      <c r="B21" s="115">
        <v>110143</v>
      </c>
      <c r="C21" s="115">
        <v>59279</v>
      </c>
      <c r="D21" s="115">
        <v>16990</v>
      </c>
      <c r="E21" s="115">
        <v>12366</v>
      </c>
      <c r="F21" s="115">
        <v>17783</v>
      </c>
      <c r="G21" s="115">
        <v>0</v>
      </c>
      <c r="H21" s="115">
        <v>58907</v>
      </c>
      <c r="I21" s="115" t="s">
        <v>127</v>
      </c>
      <c r="J21" s="115">
        <v>275468</v>
      </c>
      <c r="K21" s="1"/>
    </row>
    <row r="22" spans="1:11">
      <c r="A22" s="322"/>
      <c r="B22" s="81">
        <v>-40</v>
      </c>
      <c r="C22" s="81">
        <v>-21.5</v>
      </c>
      <c r="D22" s="81">
        <v>-6.2</v>
      </c>
      <c r="E22" s="81">
        <v>-4.5</v>
      </c>
      <c r="F22" s="81">
        <v>-6.5</v>
      </c>
      <c r="G22" s="81">
        <v>0</v>
      </c>
      <c r="H22" s="81">
        <v>-21.4</v>
      </c>
      <c r="I22" s="116"/>
      <c r="J22" s="81">
        <v>-100</v>
      </c>
      <c r="K22" s="1"/>
    </row>
    <row r="23" spans="1:11">
      <c r="A23" s="322">
        <v>2003</v>
      </c>
      <c r="B23" s="115">
        <v>97904</v>
      </c>
      <c r="C23" s="115">
        <v>65721</v>
      </c>
      <c r="D23" s="115">
        <v>19387</v>
      </c>
      <c r="E23" s="115">
        <v>21395</v>
      </c>
      <c r="F23" s="115">
        <v>21967</v>
      </c>
      <c r="G23" s="115">
        <v>0</v>
      </c>
      <c r="H23" s="115">
        <v>111758</v>
      </c>
      <c r="I23" s="115" t="s">
        <v>127</v>
      </c>
      <c r="J23" s="115">
        <v>338132</v>
      </c>
      <c r="K23" s="1"/>
    </row>
    <row r="24" spans="1:11">
      <c r="A24" s="322"/>
      <c r="B24" s="81">
        <v>-29</v>
      </c>
      <c r="C24" s="81">
        <v>-19.399999999999999</v>
      </c>
      <c r="D24" s="81">
        <v>-5.7</v>
      </c>
      <c r="E24" s="81">
        <v>-6.3</v>
      </c>
      <c r="F24" s="81">
        <v>-6.5</v>
      </c>
      <c r="G24" s="81">
        <v>0</v>
      </c>
      <c r="H24" s="81">
        <v>-33.1</v>
      </c>
      <c r="I24" s="116"/>
      <c r="J24" s="81">
        <v>-100</v>
      </c>
      <c r="K24" s="1"/>
    </row>
    <row r="25" spans="1:11">
      <c r="A25" s="322">
        <v>2005</v>
      </c>
      <c r="B25" s="115">
        <v>160259</v>
      </c>
      <c r="C25" s="115">
        <v>61488</v>
      </c>
      <c r="D25" s="115">
        <v>21992</v>
      </c>
      <c r="E25" s="115">
        <v>47621</v>
      </c>
      <c r="F25" s="115">
        <v>16859</v>
      </c>
      <c r="G25" s="115">
        <v>0</v>
      </c>
      <c r="H25" s="115">
        <v>67179</v>
      </c>
      <c r="I25" s="115"/>
      <c r="J25" s="115">
        <v>375398</v>
      </c>
    </row>
    <row r="26" spans="1:11">
      <c r="A26" s="322"/>
      <c r="B26" s="81">
        <v>-42.7</v>
      </c>
      <c r="C26" s="81">
        <v>-16.399999999999999</v>
      </c>
      <c r="D26" s="81">
        <v>-5.9</v>
      </c>
      <c r="E26" s="81">
        <v>-12.7</v>
      </c>
      <c r="F26" s="81">
        <v>-4.5</v>
      </c>
      <c r="G26" s="81">
        <v>0</v>
      </c>
      <c r="H26" s="81" t="s">
        <v>128</v>
      </c>
      <c r="I26" s="81"/>
      <c r="J26" s="81">
        <v>-100</v>
      </c>
    </row>
    <row r="27" spans="1:11">
      <c r="A27" s="322">
        <v>2006</v>
      </c>
      <c r="B27" s="115">
        <v>145802</v>
      </c>
      <c r="C27" s="115">
        <v>66931</v>
      </c>
      <c r="D27" s="115">
        <v>21066</v>
      </c>
      <c r="E27" s="115">
        <v>59298</v>
      </c>
      <c r="F27" s="115">
        <v>18063</v>
      </c>
      <c r="G27" s="115">
        <v>0</v>
      </c>
      <c r="H27" s="115">
        <v>72766</v>
      </c>
      <c r="I27" s="115" t="s">
        <v>127</v>
      </c>
      <c r="J27" s="115">
        <v>383926</v>
      </c>
    </row>
    <row r="28" spans="1:11">
      <c r="A28" s="322"/>
      <c r="B28" s="81">
        <v>-27.7</v>
      </c>
      <c r="C28" s="81">
        <v>-12.7</v>
      </c>
      <c r="D28" s="81">
        <v>-4</v>
      </c>
      <c r="E28" s="81">
        <v>-11.3</v>
      </c>
      <c r="F28" s="81">
        <v>-3.4</v>
      </c>
      <c r="G28" s="81">
        <v>0</v>
      </c>
      <c r="H28" s="81">
        <v>-13.8</v>
      </c>
      <c r="I28" s="116"/>
      <c r="J28" s="81">
        <v>-100</v>
      </c>
    </row>
    <row r="29" spans="1:11">
      <c r="A29" s="322">
        <v>2007</v>
      </c>
      <c r="B29" s="115">
        <v>217815</v>
      </c>
      <c r="C29" s="115">
        <v>101320</v>
      </c>
      <c r="D29" s="115">
        <v>24487</v>
      </c>
      <c r="E29" s="115">
        <v>52594</v>
      </c>
      <c r="F29" s="115">
        <v>21670</v>
      </c>
      <c r="G29" s="115">
        <v>8019</v>
      </c>
      <c r="H29" s="115">
        <v>78644</v>
      </c>
      <c r="I29" s="115">
        <v>22156</v>
      </c>
      <c r="J29" s="115">
        <v>526705</v>
      </c>
    </row>
    <row r="30" spans="1:11">
      <c r="A30" s="322"/>
      <c r="B30" s="81">
        <v>-41.4</v>
      </c>
      <c r="C30" s="81">
        <v>-19.2</v>
      </c>
      <c r="D30" s="81">
        <v>-4.5999999999999996</v>
      </c>
      <c r="E30" s="81">
        <v>-10</v>
      </c>
      <c r="F30" s="81">
        <v>-4.0999999999999996</v>
      </c>
      <c r="G30" s="81">
        <v>-1.5</v>
      </c>
      <c r="H30" s="81">
        <v>-14.9</v>
      </c>
      <c r="I30" s="81">
        <v>-4.2</v>
      </c>
      <c r="J30" s="81">
        <v>-100</v>
      </c>
    </row>
    <row r="31" spans="1:11">
      <c r="A31" s="322">
        <v>2008</v>
      </c>
      <c r="B31" s="115">
        <v>148180</v>
      </c>
      <c r="C31" s="115">
        <v>104822</v>
      </c>
      <c r="D31" s="115">
        <v>23039</v>
      </c>
      <c r="E31" s="115">
        <v>45091</v>
      </c>
      <c r="F31" s="115">
        <v>43044</v>
      </c>
      <c r="G31" s="115">
        <v>6938</v>
      </c>
      <c r="H31" s="115">
        <v>99634</v>
      </c>
      <c r="I31" s="115">
        <v>29529</v>
      </c>
      <c r="J31" s="115">
        <v>500277</v>
      </c>
    </row>
    <row r="32" spans="1:11">
      <c r="A32" s="322"/>
      <c r="B32" s="81">
        <v>-29.6</v>
      </c>
      <c r="C32" s="81">
        <v>-21</v>
      </c>
      <c r="D32" s="81">
        <v>-4.5999999999999996</v>
      </c>
      <c r="E32" s="81">
        <v>-9</v>
      </c>
      <c r="F32" s="81">
        <v>-8.6</v>
      </c>
      <c r="G32" s="81">
        <v>-1.4</v>
      </c>
      <c r="H32" s="81">
        <v>-19.899999999999999</v>
      </c>
      <c r="I32" s="81">
        <v>-5.9</v>
      </c>
      <c r="J32" s="81">
        <v>-100</v>
      </c>
    </row>
    <row r="33" spans="1:19">
      <c r="A33" s="322">
        <v>2009</v>
      </c>
      <c r="B33" s="115">
        <v>140992</v>
      </c>
      <c r="C33" s="115">
        <v>132929</v>
      </c>
      <c r="D33" s="115">
        <v>22758</v>
      </c>
      <c r="E33" s="115">
        <v>51542</v>
      </c>
      <c r="F33" s="115">
        <v>24518</v>
      </c>
      <c r="G33" s="115">
        <v>9985</v>
      </c>
      <c r="H33" s="115">
        <v>87134</v>
      </c>
      <c r="I33" s="115">
        <v>40098</v>
      </c>
      <c r="J33" s="115">
        <v>509956</v>
      </c>
    </row>
    <row r="34" spans="1:19">
      <c r="A34" s="322"/>
      <c r="B34" s="81">
        <v>-27.6</v>
      </c>
      <c r="C34" s="81">
        <v>-26.1</v>
      </c>
      <c r="D34" s="81">
        <v>-4.5</v>
      </c>
      <c r="E34" s="81">
        <v>-10.1</v>
      </c>
      <c r="F34" s="81">
        <v>-4.8</v>
      </c>
      <c r="G34" s="81">
        <v>-2</v>
      </c>
      <c r="H34" s="81">
        <v>-17.100000000000001</v>
      </c>
      <c r="I34" s="81">
        <v>-7.9</v>
      </c>
      <c r="J34" s="81">
        <v>-100</v>
      </c>
    </row>
    <row r="35" spans="1:19">
      <c r="A35" s="322">
        <v>2010</v>
      </c>
      <c r="B35" s="115">
        <v>263938</v>
      </c>
      <c r="C35" s="115">
        <v>70218</v>
      </c>
      <c r="D35" s="115">
        <v>21377</v>
      </c>
      <c r="E35" s="115">
        <v>101335</v>
      </c>
      <c r="F35" s="115">
        <v>26374</v>
      </c>
      <c r="G35" s="115">
        <v>9627</v>
      </c>
      <c r="H35" s="115">
        <v>52347</v>
      </c>
      <c r="I35" s="115">
        <v>57651</v>
      </c>
      <c r="J35" s="115">
        <v>602867</v>
      </c>
    </row>
    <row r="36" spans="1:19">
      <c r="A36" s="322"/>
      <c r="B36" s="81">
        <v>-43.8</v>
      </c>
      <c r="C36" s="81">
        <v>-11.6</v>
      </c>
      <c r="D36" s="81">
        <v>-3.5</v>
      </c>
      <c r="E36" s="81">
        <v>-16.8</v>
      </c>
      <c r="F36" s="81">
        <v>-4.4000000000000004</v>
      </c>
      <c r="G36" s="81">
        <v>-1.6</v>
      </c>
      <c r="H36" s="81">
        <v>-8.6999999999999993</v>
      </c>
      <c r="I36" s="81">
        <v>-9.6</v>
      </c>
      <c r="J36" s="81">
        <v>-100</v>
      </c>
    </row>
    <row r="37" spans="1:19">
      <c r="A37" s="322">
        <v>2011</v>
      </c>
      <c r="B37" s="115">
        <v>425721</v>
      </c>
      <c r="C37" s="115">
        <v>86260</v>
      </c>
      <c r="D37" s="115">
        <v>17859</v>
      </c>
      <c r="E37" s="115">
        <v>63783</v>
      </c>
      <c r="F37" s="115">
        <v>24054</v>
      </c>
      <c r="G37" s="115">
        <v>10836</v>
      </c>
      <c r="H37" s="115">
        <v>37311</v>
      </c>
      <c r="I37" s="115">
        <v>70391</v>
      </c>
      <c r="J37" s="115">
        <v>736215</v>
      </c>
    </row>
    <row r="38" spans="1:19">
      <c r="A38" s="322"/>
      <c r="B38" s="81">
        <v>-57.8</v>
      </c>
      <c r="C38" s="81">
        <v>-11.7</v>
      </c>
      <c r="D38" s="81">
        <v>-2.4</v>
      </c>
      <c r="E38" s="81">
        <v>-8.6999999999999993</v>
      </c>
      <c r="F38" s="81">
        <v>-3.3</v>
      </c>
      <c r="G38" s="81">
        <v>-1.5</v>
      </c>
      <c r="H38" s="81">
        <v>-5.0999999999999996</v>
      </c>
      <c r="I38" s="81">
        <v>-9.6</v>
      </c>
      <c r="J38" s="81">
        <v>-100</v>
      </c>
    </row>
    <row r="39" spans="1:19">
      <c r="A39" s="322">
        <v>2012</v>
      </c>
      <c r="B39" s="115">
        <v>379627</v>
      </c>
      <c r="C39" s="115">
        <v>105015</v>
      </c>
      <c r="D39" s="115">
        <v>24785</v>
      </c>
      <c r="E39" s="115">
        <v>109854</v>
      </c>
      <c r="F39" s="115">
        <v>30460</v>
      </c>
      <c r="G39" s="115">
        <v>13646</v>
      </c>
      <c r="H39" s="115">
        <v>48540</v>
      </c>
      <c r="I39" s="115">
        <v>91165</v>
      </c>
      <c r="J39" s="115">
        <v>803092</v>
      </c>
    </row>
    <row r="40" spans="1:19">
      <c r="A40" s="322"/>
      <c r="B40" s="81">
        <v>-47.3</v>
      </c>
      <c r="C40" s="81">
        <v>-13.1</v>
      </c>
      <c r="D40" s="81">
        <v>-3.1</v>
      </c>
      <c r="E40" s="81">
        <v>-13.7</v>
      </c>
      <c r="F40" s="81">
        <v>-3.8</v>
      </c>
      <c r="G40" s="81">
        <v>-1.7</v>
      </c>
      <c r="H40" s="81">
        <v>-6</v>
      </c>
      <c r="I40" s="81">
        <v>-11.4</v>
      </c>
      <c r="J40" s="81">
        <v>-100</v>
      </c>
    </row>
    <row r="41" spans="1:19">
      <c r="A41" s="322">
        <v>2013</v>
      </c>
      <c r="B41" s="115">
        <v>437891</v>
      </c>
      <c r="C41" s="115">
        <v>97309</v>
      </c>
      <c r="D41" s="115">
        <v>30309</v>
      </c>
      <c r="E41" s="115">
        <v>40678</v>
      </c>
      <c r="F41" s="115">
        <v>39881</v>
      </c>
      <c r="G41" s="115">
        <v>15952</v>
      </c>
      <c r="H41" s="115">
        <v>62214</v>
      </c>
      <c r="I41" s="115">
        <v>73381</v>
      </c>
      <c r="J41" s="115">
        <v>797616</v>
      </c>
    </row>
    <row r="42" spans="1:19">
      <c r="A42" s="322"/>
      <c r="B42" s="81">
        <v>-54.9</v>
      </c>
      <c r="C42" s="81">
        <v>-12.2</v>
      </c>
      <c r="D42" s="81">
        <v>-3.8</v>
      </c>
      <c r="E42" s="81">
        <v>-5.0999999999999996</v>
      </c>
      <c r="F42" s="81">
        <v>-5</v>
      </c>
      <c r="G42" s="81">
        <v>-2</v>
      </c>
      <c r="H42" s="81">
        <v>-7.8</v>
      </c>
      <c r="I42" s="81">
        <v>-9.1999999999999993</v>
      </c>
      <c r="J42" s="81">
        <v>-100</v>
      </c>
    </row>
    <row r="43" spans="1:19">
      <c r="A43" s="322">
        <v>2014</v>
      </c>
      <c r="B43" s="115">
        <v>395849</v>
      </c>
      <c r="C43" s="115">
        <v>97185</v>
      </c>
      <c r="D43" s="115">
        <v>24494</v>
      </c>
      <c r="E43" s="115">
        <v>98765</v>
      </c>
      <c r="F43" s="115">
        <v>32395</v>
      </c>
      <c r="G43" s="115">
        <v>13432</v>
      </c>
      <c r="H43" s="115">
        <v>53728</v>
      </c>
      <c r="I43" s="115">
        <v>74271</v>
      </c>
      <c r="J43" s="115">
        <v>790118</v>
      </c>
    </row>
    <row r="44" spans="1:19">
      <c r="A44" s="322"/>
      <c r="B44" s="81">
        <v>-50.1</v>
      </c>
      <c r="C44" s="81">
        <v>-12.3</v>
      </c>
      <c r="D44" s="81">
        <v>-3.1</v>
      </c>
      <c r="E44" s="81">
        <v>-12.5</v>
      </c>
      <c r="F44" s="81">
        <v>-4.0999999999999996</v>
      </c>
      <c r="G44" s="81">
        <v>-1.7</v>
      </c>
      <c r="H44" s="81">
        <v>-6.8</v>
      </c>
      <c r="I44" s="81">
        <v>-9.4</v>
      </c>
      <c r="J44" s="81">
        <v>-100</v>
      </c>
    </row>
    <row r="45" spans="1:19">
      <c r="A45" s="322">
        <v>2015</v>
      </c>
      <c r="B45" s="115" t="s">
        <v>129</v>
      </c>
      <c r="C45" s="115">
        <v>9162</v>
      </c>
      <c r="D45" s="115">
        <v>20876</v>
      </c>
      <c r="E45" s="115">
        <v>14996</v>
      </c>
      <c r="F45" s="115">
        <v>21479</v>
      </c>
      <c r="G45" s="115">
        <v>9038</v>
      </c>
      <c r="H45" s="115">
        <v>77354</v>
      </c>
      <c r="I45" s="115"/>
      <c r="J45" s="115">
        <v>538970</v>
      </c>
      <c r="K45" s="115"/>
      <c r="L45" s="115">
        <f>D45</f>
        <v>20876</v>
      </c>
      <c r="M45" s="115"/>
      <c r="N45" s="115"/>
      <c r="O45" s="115"/>
      <c r="P45" s="115"/>
      <c r="Q45" s="115"/>
      <c r="R45" s="296"/>
    </row>
    <row r="46" spans="1:19">
      <c r="A46" s="322"/>
      <c r="B46" s="81">
        <v>-71.63</v>
      </c>
      <c r="C46" s="81">
        <v>-1.7</v>
      </c>
      <c r="D46" s="81">
        <v>-3.87</v>
      </c>
      <c r="E46" s="81">
        <v>-2.78</v>
      </c>
      <c r="F46" s="81">
        <v>-3.99</v>
      </c>
      <c r="G46" s="81">
        <v>-1.68</v>
      </c>
      <c r="H46" s="81" t="s">
        <v>130</v>
      </c>
      <c r="I46" s="117"/>
      <c r="J46" s="81">
        <v>-100</v>
      </c>
      <c r="K46" s="81"/>
      <c r="L46" s="81">
        <f>F45</f>
        <v>21479</v>
      </c>
      <c r="M46" s="81"/>
      <c r="N46" s="81"/>
      <c r="O46" s="81"/>
      <c r="P46" s="81"/>
      <c r="Q46" s="81"/>
      <c r="R46" s="117"/>
      <c r="S46" s="81"/>
    </row>
    <row r="47" spans="1:19">
      <c r="A47" s="322">
        <v>2016</v>
      </c>
      <c r="B47" s="115">
        <v>489451</v>
      </c>
      <c r="C47" s="115">
        <v>66490</v>
      </c>
      <c r="D47" s="115">
        <v>24322</v>
      </c>
      <c r="E47" s="115">
        <v>82830</v>
      </c>
      <c r="F47" s="115">
        <v>21310</v>
      </c>
      <c r="G47" s="115">
        <v>12801</v>
      </c>
      <c r="H47" s="115">
        <v>55797</v>
      </c>
      <c r="I47" s="115"/>
      <c r="J47" s="115">
        <v>753002</v>
      </c>
      <c r="L47" s="296">
        <f>G45</f>
        <v>9038</v>
      </c>
      <c r="N47" s="297"/>
    </row>
    <row r="48" spans="1:19">
      <c r="A48" s="322"/>
      <c r="B48" s="81">
        <v>-65</v>
      </c>
      <c r="C48" s="81">
        <v>-8.83</v>
      </c>
      <c r="D48" s="81" t="s">
        <v>131</v>
      </c>
      <c r="E48" s="81">
        <v>-11</v>
      </c>
      <c r="F48" s="81">
        <v>-2.83</v>
      </c>
      <c r="G48" s="81">
        <v>-1.7</v>
      </c>
      <c r="H48" s="81">
        <v>-7.41</v>
      </c>
      <c r="I48" s="118"/>
      <c r="J48" s="81">
        <v>-100</v>
      </c>
      <c r="L48" s="296">
        <f>H45</f>
        <v>77354</v>
      </c>
      <c r="M48" s="17"/>
      <c r="N48" s="297"/>
    </row>
    <row r="49" spans="1:16">
      <c r="A49" s="322">
        <v>2017</v>
      </c>
      <c r="B49" s="115">
        <v>658153</v>
      </c>
      <c r="C49" s="115">
        <v>75217</v>
      </c>
      <c r="D49" s="115"/>
      <c r="E49" s="115">
        <v>141033</v>
      </c>
      <c r="F49" s="115"/>
      <c r="G49" s="115"/>
      <c r="H49" s="115">
        <v>65815</v>
      </c>
      <c r="I49" s="115"/>
      <c r="J49" s="115">
        <v>940218</v>
      </c>
      <c r="L49" s="296">
        <f>SUM(L45:L48)</f>
        <v>128747</v>
      </c>
      <c r="M49" s="297">
        <f>L49/J45*100</f>
        <v>23.887600423029113</v>
      </c>
      <c r="N49" s="297"/>
    </row>
    <row r="50" spans="1:16">
      <c r="A50" s="322"/>
      <c r="B50" s="81">
        <v>-70</v>
      </c>
      <c r="C50" s="81">
        <v>-8</v>
      </c>
      <c r="D50" s="81"/>
      <c r="E50" s="81">
        <v>-15</v>
      </c>
      <c r="F50" s="81"/>
      <c r="G50" s="81"/>
      <c r="H50" s="81">
        <v>-7</v>
      </c>
      <c r="I50" s="118"/>
      <c r="J50" s="81">
        <v>-100</v>
      </c>
      <c r="L50" s="17">
        <v>386065</v>
      </c>
      <c r="N50" s="297"/>
    </row>
    <row r="51" spans="1:16">
      <c r="A51" s="322">
        <v>2018</v>
      </c>
      <c r="B51" s="115">
        <v>703843</v>
      </c>
      <c r="C51" s="115">
        <v>187692</v>
      </c>
      <c r="D51" s="115"/>
      <c r="E51" s="115">
        <v>169180</v>
      </c>
      <c r="F51" s="115"/>
      <c r="G51" s="115"/>
      <c r="H51" s="115">
        <v>112357</v>
      </c>
      <c r="I51" s="115"/>
      <c r="J51" s="115">
        <v>1173072</v>
      </c>
      <c r="L51" s="296">
        <f>C45</f>
        <v>9162</v>
      </c>
      <c r="M51" s="17"/>
      <c r="N51" s="297"/>
    </row>
    <row r="52" spans="1:16">
      <c r="A52" s="322"/>
      <c r="B52" s="81">
        <v>-60</v>
      </c>
      <c r="C52" s="81">
        <v>-16</v>
      </c>
      <c r="D52" s="81"/>
      <c r="E52" s="81">
        <v>-14.4</v>
      </c>
      <c r="F52" s="81"/>
      <c r="G52" s="81"/>
      <c r="H52" s="81">
        <v>-9.6</v>
      </c>
      <c r="I52" s="118"/>
      <c r="J52" s="81">
        <v>-100</v>
      </c>
      <c r="L52" s="296">
        <f>E45</f>
        <v>14996</v>
      </c>
      <c r="M52" s="17"/>
      <c r="N52" s="297"/>
    </row>
    <row r="53" spans="1:16">
      <c r="A53" s="322">
        <v>2019</v>
      </c>
      <c r="B53" s="115">
        <v>778173</v>
      </c>
      <c r="C53" s="115">
        <v>197786</v>
      </c>
      <c r="D53" s="115"/>
      <c r="E53" s="115">
        <v>171937</v>
      </c>
      <c r="F53" s="115"/>
      <c r="G53" s="115"/>
      <c r="H53" s="115">
        <v>49301</v>
      </c>
      <c r="I53" s="115"/>
      <c r="J53" s="115">
        <v>1197191</v>
      </c>
      <c r="L53" s="296">
        <f>SUM(L49:L52)</f>
        <v>538970</v>
      </c>
      <c r="M53" s="17"/>
      <c r="N53" s="297"/>
    </row>
    <row r="54" spans="1:16">
      <c r="A54" s="322"/>
      <c r="B54" s="81">
        <v>-65</v>
      </c>
      <c r="C54" s="81">
        <v>-16.52</v>
      </c>
      <c r="D54" s="81"/>
      <c r="E54" s="81">
        <v>-14.36</v>
      </c>
      <c r="F54" s="81"/>
      <c r="G54" s="81"/>
      <c r="H54" s="81">
        <v>-4.12</v>
      </c>
      <c r="I54" s="118"/>
      <c r="J54" s="81">
        <v>-100</v>
      </c>
      <c r="M54" s="17"/>
      <c r="N54" s="297"/>
      <c r="P54" t="s">
        <v>120</v>
      </c>
    </row>
    <row r="55" spans="1:16">
      <c r="A55" s="322">
        <v>2020</v>
      </c>
      <c r="B55" s="81">
        <v>139202</v>
      </c>
      <c r="C55" s="81">
        <v>28530</v>
      </c>
      <c r="D55" s="81"/>
      <c r="E55" s="81">
        <v>35893</v>
      </c>
      <c r="F55" s="81"/>
      <c r="G55" s="81"/>
      <c r="H55" s="81">
        <v>26460</v>
      </c>
      <c r="I55" s="118"/>
      <c r="J55" s="81">
        <v>230085</v>
      </c>
      <c r="N55" s="297"/>
    </row>
    <row r="56" spans="1:16">
      <c r="A56" s="322"/>
      <c r="B56" s="81">
        <v>-60.5</v>
      </c>
      <c r="C56" s="81">
        <v>-12.4</v>
      </c>
      <c r="D56" s="81"/>
      <c r="E56" s="81">
        <v>-15.6</v>
      </c>
      <c r="F56" s="81"/>
      <c r="G56" s="81"/>
      <c r="H56" s="81">
        <v>-11.5</v>
      </c>
      <c r="I56" s="118"/>
      <c r="J56" s="81">
        <v>-100</v>
      </c>
    </row>
    <row r="57" spans="1:16">
      <c r="A57" s="63">
        <v>2021</v>
      </c>
      <c r="B57" s="115">
        <v>100843</v>
      </c>
      <c r="C57" s="115">
        <v>15549</v>
      </c>
      <c r="D57" s="115"/>
      <c r="E57" s="115">
        <v>11172</v>
      </c>
      <c r="F57" s="115"/>
      <c r="G57" s="115"/>
      <c r="H57" s="115">
        <v>23398</v>
      </c>
      <c r="I57" s="115"/>
      <c r="J57" s="115">
        <v>150962</v>
      </c>
    </row>
    <row r="58" spans="1:16">
      <c r="A58" s="63"/>
      <c r="B58" s="81">
        <v>-66.8</v>
      </c>
      <c r="C58" s="81">
        <v>-10.3</v>
      </c>
      <c r="D58" s="81"/>
      <c r="E58" s="81">
        <v>-7.4</v>
      </c>
      <c r="F58" s="81"/>
      <c r="G58" s="81"/>
      <c r="H58" s="81">
        <v>-15.5</v>
      </c>
      <c r="I58" s="118"/>
      <c r="J58" s="81">
        <v>-100</v>
      </c>
    </row>
    <row r="59" spans="1:16">
      <c r="A59" s="322">
        <v>2022</v>
      </c>
      <c r="B59" s="115">
        <v>397820</v>
      </c>
      <c r="C59" s="115">
        <v>61701</v>
      </c>
      <c r="D59" s="115"/>
      <c r="E59" s="115">
        <v>79146</v>
      </c>
      <c r="F59" s="115"/>
      <c r="G59" s="115"/>
      <c r="H59" s="115">
        <v>76202</v>
      </c>
      <c r="I59" s="115"/>
      <c r="J59" s="115">
        <v>614869</v>
      </c>
    </row>
    <row r="60" spans="1:16">
      <c r="A60" s="322"/>
      <c r="B60" s="81">
        <v>64.7</v>
      </c>
      <c r="C60" s="81">
        <v>10</v>
      </c>
      <c r="D60" s="81"/>
      <c r="E60" s="81">
        <v>12.9</v>
      </c>
      <c r="F60" s="81"/>
      <c r="G60" s="81"/>
      <c r="H60" s="81">
        <v>12.4</v>
      </c>
      <c r="I60" s="118"/>
      <c r="J60" s="81">
        <v>-100</v>
      </c>
    </row>
    <row r="61" spans="1:16">
      <c r="A61" s="322">
        <v>2023</v>
      </c>
      <c r="B61" s="115">
        <v>634301</v>
      </c>
      <c r="C61" s="115">
        <v>154262</v>
      </c>
      <c r="D61" s="115"/>
      <c r="E61" s="115">
        <v>132949</v>
      </c>
      <c r="F61" s="115"/>
      <c r="G61" s="115"/>
      <c r="H61" s="115">
        <v>93370</v>
      </c>
      <c r="I61" s="115"/>
      <c r="J61" s="115">
        <v>1014882</v>
      </c>
    </row>
    <row r="62" spans="1:16">
      <c r="A62" s="322"/>
      <c r="B62" s="81">
        <v>-62.5</v>
      </c>
      <c r="C62" s="81">
        <v>-15.2</v>
      </c>
      <c r="D62" s="81"/>
      <c r="E62" s="81">
        <v>-13.1</v>
      </c>
      <c r="F62" s="81"/>
      <c r="G62" s="81"/>
      <c r="H62" s="81">
        <v>-9.1999999999999993</v>
      </c>
      <c r="I62" s="118"/>
      <c r="J62" s="81">
        <v>-100</v>
      </c>
    </row>
    <row r="63" spans="1:16">
      <c r="A63" s="322">
        <v>2024</v>
      </c>
      <c r="B63" s="115">
        <v>693119</v>
      </c>
      <c r="C63" s="115">
        <v>166394</v>
      </c>
      <c r="D63" s="115"/>
      <c r="E63" s="115">
        <v>175575</v>
      </c>
      <c r="F63" s="115"/>
      <c r="G63" s="115"/>
      <c r="H63" s="115">
        <v>112460</v>
      </c>
      <c r="I63" s="115"/>
      <c r="J63" s="115">
        <v>1147548</v>
      </c>
    </row>
    <row r="64" spans="1:16">
      <c r="A64" s="322"/>
      <c r="B64" s="81">
        <v>-60.4</v>
      </c>
      <c r="C64" s="81">
        <v>-14.5</v>
      </c>
      <c r="D64" s="81"/>
      <c r="E64" s="81">
        <v>-15.3</v>
      </c>
      <c r="F64" s="81"/>
      <c r="G64" s="81"/>
      <c r="H64" s="81">
        <v>-9.8000000000000007</v>
      </c>
      <c r="I64" s="118"/>
      <c r="J64" s="81">
        <v>-100</v>
      </c>
    </row>
    <row r="65" spans="1:13">
      <c r="A65" s="324">
        <v>2025</v>
      </c>
      <c r="B65" s="115">
        <v>699744</v>
      </c>
      <c r="C65" s="115">
        <v>165056</v>
      </c>
      <c r="D65" s="115"/>
      <c r="E65" s="115">
        <v>167380</v>
      </c>
      <c r="F65" s="115"/>
      <c r="G65" s="115"/>
      <c r="H65" s="115">
        <v>130185</v>
      </c>
      <c r="I65" s="115"/>
      <c r="J65" s="115">
        <v>1162365</v>
      </c>
    </row>
    <row r="66" spans="1:13">
      <c r="A66" s="324"/>
      <c r="B66" s="119">
        <v>-60.2</v>
      </c>
      <c r="C66" s="119">
        <v>-14.2</v>
      </c>
      <c r="D66" s="85"/>
      <c r="E66" s="119">
        <v>-14.4</v>
      </c>
      <c r="F66" s="85"/>
      <c r="G66" s="85"/>
      <c r="H66" s="119">
        <v>-11.2</v>
      </c>
      <c r="I66" s="85"/>
      <c r="J66" s="85">
        <v>-100</v>
      </c>
    </row>
    <row r="76" spans="1:13">
      <c r="M76" t="s">
        <v>120</v>
      </c>
    </row>
  </sheetData>
  <mergeCells count="32">
    <mergeCell ref="A1:J1"/>
    <mergeCell ref="A9:A10"/>
    <mergeCell ref="A7:A8"/>
    <mergeCell ref="A5:A6"/>
    <mergeCell ref="A3:A4"/>
    <mergeCell ref="A19:A20"/>
    <mergeCell ref="A17:A18"/>
    <mergeCell ref="A15:A16"/>
    <mergeCell ref="A13:A14"/>
    <mergeCell ref="A11:A12"/>
    <mergeCell ref="A25:A26"/>
    <mergeCell ref="A27:A28"/>
    <mergeCell ref="A29:A30"/>
    <mergeCell ref="A23:A24"/>
    <mergeCell ref="A21:A22"/>
    <mergeCell ref="A53:A54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5:A56"/>
    <mergeCell ref="A59:A60"/>
    <mergeCell ref="A61:A62"/>
    <mergeCell ref="A63:A64"/>
    <mergeCell ref="A65:A6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60" zoomScaleNormal="100" workbookViewId="0">
      <selection activeCell="L26" sqref="L26"/>
    </sheetView>
  </sheetViews>
  <sheetFormatPr defaultRowHeight="15"/>
  <cols>
    <col min="1" max="1" width="10.85546875" bestFit="1" customWidth="1"/>
    <col min="2" max="2" width="20.140625" bestFit="1" customWidth="1"/>
    <col min="3" max="3" width="15.85546875" bestFit="1" customWidth="1"/>
    <col min="4" max="4" width="5.5703125" bestFit="1" customWidth="1"/>
    <col min="5" max="5" width="10.5703125" bestFit="1" customWidth="1"/>
  </cols>
  <sheetData>
    <row r="1" spans="1:6">
      <c r="A1" s="320" t="s">
        <v>895</v>
      </c>
      <c r="B1" s="320"/>
      <c r="C1" s="320"/>
      <c r="D1" s="320"/>
      <c r="E1" s="320"/>
    </row>
    <row r="2" spans="1:6" ht="18" customHeight="1">
      <c r="A2" s="329" t="s">
        <v>499</v>
      </c>
      <c r="B2" s="329"/>
      <c r="C2" s="329"/>
      <c r="D2" s="329"/>
      <c r="E2" s="329"/>
      <c r="F2" s="1"/>
    </row>
    <row r="3" spans="1:6">
      <c r="A3" s="330" t="s">
        <v>500</v>
      </c>
      <c r="B3" s="330"/>
      <c r="C3" s="330"/>
      <c r="D3" s="330"/>
      <c r="E3" s="330"/>
      <c r="F3" s="1"/>
    </row>
    <row r="4" spans="1:6">
      <c r="A4" s="331" t="s">
        <v>415</v>
      </c>
      <c r="B4" s="332" t="s">
        <v>501</v>
      </c>
      <c r="C4" s="332"/>
      <c r="D4" s="332"/>
      <c r="E4" s="332" t="s">
        <v>502</v>
      </c>
      <c r="F4" s="1"/>
    </row>
    <row r="5" spans="1:6">
      <c r="A5" s="331"/>
      <c r="B5" s="332" t="s">
        <v>503</v>
      </c>
      <c r="C5" s="332" t="s">
        <v>504</v>
      </c>
      <c r="D5" s="332" t="s">
        <v>505</v>
      </c>
      <c r="E5" s="332"/>
      <c r="F5" s="1"/>
    </row>
    <row r="6" spans="1:6">
      <c r="A6" s="331"/>
      <c r="B6" s="332"/>
      <c r="C6" s="332"/>
      <c r="D6" s="332"/>
      <c r="E6" s="332"/>
      <c r="F6" s="1"/>
    </row>
    <row r="7" spans="1:6">
      <c r="A7" s="120" t="s">
        <v>416</v>
      </c>
      <c r="B7" s="121">
        <v>184</v>
      </c>
      <c r="C7" s="121">
        <v>5</v>
      </c>
      <c r="D7" s="121" t="s">
        <v>127</v>
      </c>
      <c r="E7" s="39">
        <v>189</v>
      </c>
      <c r="F7" s="1"/>
    </row>
    <row r="8" spans="1:6">
      <c r="A8" s="120" t="s">
        <v>417</v>
      </c>
      <c r="B8" s="121">
        <v>304</v>
      </c>
      <c r="C8" s="121">
        <v>3</v>
      </c>
      <c r="D8" s="121" t="s">
        <v>127</v>
      </c>
      <c r="E8" s="39">
        <v>307</v>
      </c>
      <c r="F8" s="1"/>
    </row>
    <row r="9" spans="1:6">
      <c r="A9" s="120" t="s">
        <v>418</v>
      </c>
      <c r="B9" s="121">
        <v>693</v>
      </c>
      <c r="C9" s="121">
        <v>6</v>
      </c>
      <c r="D9" s="121" t="s">
        <v>127</v>
      </c>
      <c r="E9" s="39">
        <v>699</v>
      </c>
      <c r="F9" s="1"/>
    </row>
    <row r="10" spans="1:6">
      <c r="A10" s="120" t="s">
        <v>419</v>
      </c>
      <c r="B10" s="121">
        <v>704</v>
      </c>
      <c r="C10" s="121">
        <v>5</v>
      </c>
      <c r="D10" s="121" t="s">
        <v>127</v>
      </c>
      <c r="E10" s="39">
        <v>709</v>
      </c>
      <c r="F10" s="1"/>
    </row>
    <row r="11" spans="1:6">
      <c r="A11" s="120" t="s">
        <v>67</v>
      </c>
      <c r="B11" s="121">
        <v>111</v>
      </c>
      <c r="C11" s="121" t="s">
        <v>127</v>
      </c>
      <c r="D11" s="121" t="s">
        <v>127</v>
      </c>
      <c r="E11" s="39">
        <v>111</v>
      </c>
      <c r="F11" s="1"/>
    </row>
    <row r="12" spans="1:6">
      <c r="A12" s="120" t="s">
        <v>420</v>
      </c>
      <c r="B12" s="121">
        <v>24</v>
      </c>
      <c r="C12" s="121" t="s">
        <v>127</v>
      </c>
      <c r="D12" s="121">
        <v>2</v>
      </c>
      <c r="E12" s="39">
        <v>26</v>
      </c>
      <c r="F12" s="1"/>
    </row>
    <row r="13" spans="1:6">
      <c r="A13" s="120" t="s">
        <v>80</v>
      </c>
      <c r="B13" s="121">
        <v>6</v>
      </c>
      <c r="C13" s="121" t="s">
        <v>127</v>
      </c>
      <c r="D13" s="121" t="s">
        <v>127</v>
      </c>
      <c r="E13" s="39">
        <v>6</v>
      </c>
      <c r="F13" s="1"/>
    </row>
    <row r="14" spans="1:6">
      <c r="A14" s="120" t="s">
        <v>421</v>
      </c>
      <c r="B14" s="121">
        <v>16</v>
      </c>
      <c r="C14" s="121" t="s">
        <v>127</v>
      </c>
      <c r="D14" s="121" t="s">
        <v>127</v>
      </c>
      <c r="E14" s="39">
        <v>16</v>
      </c>
      <c r="F14" s="1"/>
    </row>
    <row r="15" spans="1:6">
      <c r="A15" s="120" t="s">
        <v>422</v>
      </c>
      <c r="B15" s="121">
        <v>181</v>
      </c>
      <c r="C15" s="121">
        <v>1</v>
      </c>
      <c r="D15" s="121" t="s">
        <v>127</v>
      </c>
      <c r="E15" s="39">
        <v>182</v>
      </c>
      <c r="F15" s="1"/>
    </row>
    <row r="16" spans="1:6">
      <c r="A16" s="120" t="s">
        <v>423</v>
      </c>
      <c r="B16" s="121">
        <v>469</v>
      </c>
      <c r="C16" s="121" t="s">
        <v>127</v>
      </c>
      <c r="D16" s="121" t="s">
        <v>127</v>
      </c>
      <c r="E16" s="39">
        <v>469</v>
      </c>
      <c r="F16" s="1"/>
    </row>
    <row r="17" spans="1:6">
      <c r="A17" s="120" t="s">
        <v>424</v>
      </c>
      <c r="B17" s="121">
        <v>188</v>
      </c>
      <c r="C17" s="121">
        <v>5</v>
      </c>
      <c r="D17" s="121" t="s">
        <v>127</v>
      </c>
      <c r="E17" s="39">
        <v>193</v>
      </c>
      <c r="F17" s="1"/>
    </row>
    <row r="18" spans="1:6">
      <c r="A18" s="120" t="s">
        <v>425</v>
      </c>
      <c r="B18" s="121">
        <v>79</v>
      </c>
      <c r="C18" s="121">
        <v>21</v>
      </c>
      <c r="D18" s="121">
        <v>0</v>
      </c>
      <c r="E18" s="39">
        <v>100</v>
      </c>
      <c r="F18" s="1"/>
    </row>
    <row r="19" spans="1:6">
      <c r="A19" s="120" t="s">
        <v>4</v>
      </c>
      <c r="B19" s="122">
        <v>2959</v>
      </c>
      <c r="C19" s="123">
        <v>46</v>
      </c>
      <c r="D19" s="123">
        <v>2</v>
      </c>
      <c r="E19" s="122">
        <v>3007</v>
      </c>
      <c r="F19" s="1"/>
    </row>
  </sheetData>
  <mergeCells count="9">
    <mergeCell ref="A1:E1"/>
    <mergeCell ref="A2:E2"/>
    <mergeCell ref="A3:E3"/>
    <mergeCell ref="A4:A6"/>
    <mergeCell ref="B4:D4"/>
    <mergeCell ref="E4:E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60" zoomScaleNormal="100" workbookViewId="0">
      <selection activeCell="M24" sqref="M24"/>
    </sheetView>
  </sheetViews>
  <sheetFormatPr defaultRowHeight="15"/>
  <cols>
    <col min="13" max="13" width="33.5703125" bestFit="1" customWidth="1"/>
  </cols>
  <sheetData>
    <row r="1" spans="1:12" ht="27.75" customHeight="1">
      <c r="A1" s="333" t="s">
        <v>843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2">
      <c r="A2" s="334" t="s">
        <v>56</v>
      </c>
      <c r="B2" s="335" t="s">
        <v>837</v>
      </c>
      <c r="C2" s="336" t="s">
        <v>838</v>
      </c>
      <c r="D2" s="336" t="s">
        <v>839</v>
      </c>
      <c r="E2" s="335" t="s">
        <v>840</v>
      </c>
      <c r="F2" s="335" t="s">
        <v>356</v>
      </c>
      <c r="G2" s="336" t="s">
        <v>841</v>
      </c>
      <c r="H2" s="336" t="s">
        <v>853</v>
      </c>
      <c r="I2" s="336" t="s">
        <v>842</v>
      </c>
      <c r="J2" s="335" t="s">
        <v>30</v>
      </c>
      <c r="K2" s="336" t="s">
        <v>4</v>
      </c>
      <c r="L2" s="1"/>
    </row>
    <row r="3" spans="1:12" ht="31.5" customHeight="1">
      <c r="A3" s="334"/>
      <c r="B3" s="335"/>
      <c r="C3" s="336"/>
      <c r="D3" s="336"/>
      <c r="E3" s="335"/>
      <c r="F3" s="335"/>
      <c r="G3" s="336"/>
      <c r="H3" s="336"/>
      <c r="I3" s="336"/>
      <c r="J3" s="335"/>
      <c r="K3" s="336"/>
      <c r="L3" s="1"/>
    </row>
    <row r="4" spans="1:12">
      <c r="A4" s="62">
        <v>2013</v>
      </c>
      <c r="B4" s="79">
        <v>2862</v>
      </c>
      <c r="C4" s="79">
        <v>585</v>
      </c>
      <c r="D4" s="79">
        <v>338</v>
      </c>
      <c r="E4" s="79">
        <v>1603</v>
      </c>
      <c r="F4" s="79">
        <v>4439</v>
      </c>
      <c r="G4" s="79">
        <v>837</v>
      </c>
      <c r="H4" s="79">
        <v>1179</v>
      </c>
      <c r="I4" s="79">
        <v>862</v>
      </c>
      <c r="J4" s="79">
        <v>232</v>
      </c>
      <c r="K4" s="79">
        <v>12937</v>
      </c>
      <c r="L4" s="1"/>
    </row>
    <row r="5" spans="1:12">
      <c r="A5" s="62">
        <v>2014</v>
      </c>
      <c r="B5" s="79">
        <v>3883</v>
      </c>
      <c r="C5" s="79">
        <v>1117</v>
      </c>
      <c r="D5" s="79">
        <v>469</v>
      </c>
      <c r="E5" s="79">
        <v>492</v>
      </c>
      <c r="F5" s="79">
        <v>3764</v>
      </c>
      <c r="G5" s="79">
        <v>777</v>
      </c>
      <c r="H5" s="79">
        <v>1454</v>
      </c>
      <c r="I5" s="79">
        <v>776</v>
      </c>
      <c r="J5" s="79">
        <v>2333</v>
      </c>
      <c r="K5" s="79">
        <v>15065</v>
      </c>
      <c r="L5" s="1"/>
    </row>
    <row r="6" spans="1:12">
      <c r="A6" s="62">
        <v>2015</v>
      </c>
      <c r="B6" s="79">
        <v>2673</v>
      </c>
      <c r="C6" s="79">
        <v>788</v>
      </c>
      <c r="D6" s="79">
        <v>328</v>
      </c>
      <c r="E6" s="79">
        <v>1346</v>
      </c>
      <c r="F6" s="79">
        <v>2134</v>
      </c>
      <c r="G6" s="79">
        <v>731</v>
      </c>
      <c r="H6" s="79">
        <v>636</v>
      </c>
      <c r="I6" s="79">
        <v>770</v>
      </c>
      <c r="J6" s="79">
        <v>273</v>
      </c>
      <c r="K6" s="79">
        <v>9679</v>
      </c>
      <c r="L6" s="1"/>
    </row>
    <row r="7" spans="1:12">
      <c r="A7" s="62">
        <v>2016</v>
      </c>
      <c r="B7" s="79">
        <v>3984</v>
      </c>
      <c r="C7" s="79">
        <v>1023</v>
      </c>
      <c r="D7" s="79">
        <v>531</v>
      </c>
      <c r="E7" s="79">
        <v>10105</v>
      </c>
      <c r="F7" s="79">
        <v>4650</v>
      </c>
      <c r="G7" s="79">
        <v>502</v>
      </c>
      <c r="H7" s="79">
        <v>1219</v>
      </c>
      <c r="I7" s="79">
        <v>903</v>
      </c>
      <c r="J7" s="79">
        <v>356</v>
      </c>
      <c r="K7" s="79">
        <v>23569</v>
      </c>
      <c r="L7" s="1"/>
    </row>
    <row r="8" spans="1:12">
      <c r="A8" s="62">
        <v>2017</v>
      </c>
      <c r="B8" s="79">
        <v>4240</v>
      </c>
      <c r="C8" s="79">
        <v>924</v>
      </c>
      <c r="D8" s="79">
        <v>425</v>
      </c>
      <c r="E8" s="79">
        <v>13398</v>
      </c>
      <c r="F8" s="79">
        <v>6632</v>
      </c>
      <c r="G8" s="79">
        <v>479</v>
      </c>
      <c r="H8" s="79">
        <v>1681</v>
      </c>
      <c r="I8" s="79">
        <v>1115</v>
      </c>
      <c r="J8" s="79">
        <v>1099</v>
      </c>
      <c r="K8" s="79">
        <v>29993</v>
      </c>
      <c r="L8" s="1"/>
    </row>
    <row r="9" spans="1:12">
      <c r="A9" s="62">
        <v>2018</v>
      </c>
      <c r="B9" s="79">
        <v>4116</v>
      </c>
      <c r="C9" s="79">
        <v>1222</v>
      </c>
      <c r="D9" s="79">
        <v>525</v>
      </c>
      <c r="E9" s="79">
        <v>10814</v>
      </c>
      <c r="F9" s="79">
        <v>7371</v>
      </c>
      <c r="G9" s="79">
        <v>970</v>
      </c>
      <c r="H9" s="79">
        <v>2030</v>
      </c>
      <c r="I9" s="79">
        <v>1291</v>
      </c>
      <c r="J9" s="79">
        <v>537</v>
      </c>
      <c r="K9" s="79">
        <v>28876</v>
      </c>
      <c r="L9" s="1"/>
    </row>
    <row r="10" spans="1:12">
      <c r="A10" s="62">
        <v>2019</v>
      </c>
      <c r="B10" s="79">
        <v>3739</v>
      </c>
      <c r="C10" s="79">
        <v>1263</v>
      </c>
      <c r="D10" s="79">
        <v>1530</v>
      </c>
      <c r="E10" s="79">
        <v>8670</v>
      </c>
      <c r="F10" s="79">
        <v>6070</v>
      </c>
      <c r="G10" s="79">
        <v>911</v>
      </c>
      <c r="H10" s="79">
        <v>1393</v>
      </c>
      <c r="I10" s="79">
        <v>1066</v>
      </c>
      <c r="J10" s="79">
        <v>437</v>
      </c>
      <c r="K10" s="79">
        <v>24079</v>
      </c>
      <c r="L10" s="1"/>
    </row>
    <row r="11" spans="1:12">
      <c r="A11" s="62">
        <v>2020</v>
      </c>
      <c r="B11" s="79">
        <v>62</v>
      </c>
      <c r="C11" s="79">
        <v>12</v>
      </c>
      <c r="D11" s="79">
        <v>1</v>
      </c>
      <c r="E11" s="79">
        <v>22</v>
      </c>
      <c r="F11" s="79">
        <v>360</v>
      </c>
      <c r="G11" s="79">
        <v>55</v>
      </c>
      <c r="H11" s="79">
        <v>138</v>
      </c>
      <c r="I11" s="79">
        <v>17</v>
      </c>
      <c r="J11" s="79">
        <v>25</v>
      </c>
      <c r="K11" s="79">
        <v>692</v>
      </c>
      <c r="L11" s="1"/>
    </row>
    <row r="12" spans="1:12">
      <c r="A12" s="62">
        <v>2021</v>
      </c>
      <c r="B12" s="79">
        <v>362</v>
      </c>
      <c r="C12" s="79">
        <v>168</v>
      </c>
      <c r="D12" s="79">
        <v>75</v>
      </c>
      <c r="E12" s="79">
        <v>148</v>
      </c>
      <c r="F12" s="79">
        <v>908</v>
      </c>
      <c r="G12" s="79">
        <v>137</v>
      </c>
      <c r="H12" s="79">
        <v>152</v>
      </c>
      <c r="I12" s="79">
        <v>259</v>
      </c>
      <c r="J12" s="79">
        <v>117</v>
      </c>
      <c r="K12" s="79">
        <v>2326</v>
      </c>
      <c r="L12" s="1"/>
    </row>
    <row r="13" spans="1:12">
      <c r="A13" s="62">
        <v>2022</v>
      </c>
      <c r="B13" s="16">
        <v>3387</v>
      </c>
      <c r="C13" s="16">
        <v>786</v>
      </c>
      <c r="D13" s="16">
        <v>492</v>
      </c>
      <c r="E13" s="16">
        <v>1442</v>
      </c>
      <c r="F13" s="16">
        <v>5890</v>
      </c>
      <c r="G13" s="16">
        <v>858</v>
      </c>
      <c r="H13" s="16">
        <v>1279</v>
      </c>
      <c r="I13" s="16">
        <v>1194</v>
      </c>
      <c r="J13" s="16">
        <v>453</v>
      </c>
      <c r="K13" s="16">
        <v>15781</v>
      </c>
      <c r="L13" s="1"/>
    </row>
    <row r="14" spans="1:12">
      <c r="A14" s="62">
        <v>2023</v>
      </c>
      <c r="B14" s="16">
        <v>1198</v>
      </c>
      <c r="C14" s="16">
        <v>365</v>
      </c>
      <c r="D14" s="16">
        <v>145</v>
      </c>
      <c r="E14" s="16">
        <v>178</v>
      </c>
      <c r="F14" s="16">
        <v>3094</v>
      </c>
      <c r="G14" s="16">
        <v>405</v>
      </c>
      <c r="H14" s="16">
        <v>753</v>
      </c>
      <c r="I14" s="16">
        <v>512</v>
      </c>
      <c r="J14" s="16">
        <v>204</v>
      </c>
      <c r="K14" s="16">
        <v>6854</v>
      </c>
      <c r="L14" s="1"/>
    </row>
    <row r="15" spans="1:12">
      <c r="A15" s="62">
        <v>2024</v>
      </c>
      <c r="B15" s="16">
        <v>5614</v>
      </c>
      <c r="C15" s="16">
        <v>1348</v>
      </c>
      <c r="D15" s="16">
        <v>657</v>
      </c>
      <c r="E15" s="16">
        <v>1045</v>
      </c>
      <c r="F15" s="16">
        <v>12810</v>
      </c>
      <c r="G15" s="16">
        <v>1902</v>
      </c>
      <c r="H15" s="16">
        <v>2567</v>
      </c>
      <c r="I15" s="16">
        <v>1925</v>
      </c>
      <c r="J15" s="16">
        <v>1026</v>
      </c>
      <c r="K15" s="16">
        <v>28894</v>
      </c>
      <c r="L15" s="1"/>
    </row>
    <row r="16" spans="1:12">
      <c r="A16" s="124">
        <v>2025</v>
      </c>
      <c r="B16" s="41">
        <v>4178</v>
      </c>
      <c r="C16" s="41">
        <v>1092</v>
      </c>
      <c r="D16" s="41">
        <v>281</v>
      </c>
      <c r="E16" s="41">
        <v>770</v>
      </c>
      <c r="F16" s="41">
        <v>14720</v>
      </c>
      <c r="G16" s="41">
        <v>1680</v>
      </c>
      <c r="H16" s="41">
        <v>2513</v>
      </c>
      <c r="I16" s="41">
        <v>1672</v>
      </c>
      <c r="J16" s="15">
        <v>625</v>
      </c>
      <c r="K16" s="41">
        <v>27531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100" workbookViewId="0">
      <selection activeCell="P28" sqref="P28"/>
    </sheetView>
  </sheetViews>
  <sheetFormatPr defaultRowHeight="15"/>
  <cols>
    <col min="1" max="1" width="33.5703125" bestFit="1" customWidth="1"/>
    <col min="2" max="2" width="4.42578125" bestFit="1" customWidth="1"/>
    <col min="3" max="3" width="4.85546875" bestFit="1" customWidth="1"/>
    <col min="4" max="4" width="8" bestFit="1" customWidth="1"/>
    <col min="5" max="5" width="6.5703125" bestFit="1" customWidth="1"/>
    <col min="6" max="6" width="6.140625" bestFit="1" customWidth="1"/>
    <col min="7" max="7" width="5.140625" bestFit="1" customWidth="1"/>
    <col min="8" max="8" width="4.42578125" bestFit="1" customWidth="1"/>
    <col min="9" max="9" width="6.140625" bestFit="1" customWidth="1"/>
    <col min="10" max="10" width="6.5703125" bestFit="1" customWidth="1"/>
    <col min="11" max="12" width="6.85546875" bestFit="1" customWidth="1"/>
    <col min="13" max="13" width="6.140625" bestFit="1" customWidth="1"/>
    <col min="14" max="14" width="7.28515625" bestFit="1" customWidth="1"/>
  </cols>
  <sheetData>
    <row r="1" spans="1:14">
      <c r="A1" s="308" t="s">
        <v>854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>
      <c r="A2" s="324" t="s">
        <v>855</v>
      </c>
      <c r="B2" s="308" t="s">
        <v>524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>
      <c r="A3" s="324"/>
      <c r="B3" s="4" t="s">
        <v>63</v>
      </c>
      <c r="C3" s="4" t="s">
        <v>64</v>
      </c>
      <c r="D3" s="4" t="s">
        <v>418</v>
      </c>
      <c r="E3" s="4" t="s">
        <v>419</v>
      </c>
      <c r="F3" s="4" t="s">
        <v>67</v>
      </c>
      <c r="G3" s="4" t="s">
        <v>420</v>
      </c>
      <c r="H3" s="4" t="s">
        <v>80</v>
      </c>
      <c r="I3" s="4" t="s">
        <v>70</v>
      </c>
      <c r="J3" s="4" t="s">
        <v>833</v>
      </c>
      <c r="K3" s="4" t="s">
        <v>72</v>
      </c>
      <c r="L3" s="4" t="s">
        <v>73</v>
      </c>
      <c r="M3" s="4" t="s">
        <v>74</v>
      </c>
      <c r="N3" s="4" t="s">
        <v>4</v>
      </c>
    </row>
    <row r="4" spans="1:14">
      <c r="A4" s="4" t="s">
        <v>844</v>
      </c>
      <c r="B4" s="125">
        <v>39</v>
      </c>
      <c r="C4" s="125">
        <v>180</v>
      </c>
      <c r="D4" s="125">
        <v>1733</v>
      </c>
      <c r="E4" s="125">
        <v>2790</v>
      </c>
      <c r="F4" s="125">
        <f>'[1]Result 1'!C41</f>
        <v>755</v>
      </c>
      <c r="G4" s="125">
        <f>'[1]Result 1'!C52</f>
        <v>69</v>
      </c>
      <c r="H4" s="125">
        <f>'[1]Result 1'!C67</f>
        <v>19</v>
      </c>
      <c r="I4" s="125">
        <f>'[1]Result 1'!C73</f>
        <v>146</v>
      </c>
      <c r="J4" s="125">
        <f>'[1]Result 1'!C82</f>
        <v>1775</v>
      </c>
      <c r="K4" s="125">
        <f>'[1]Result 1'!C94</f>
        <v>4336</v>
      </c>
      <c r="L4" s="125">
        <f>'[1]Result 1'!C107</f>
        <v>2660</v>
      </c>
      <c r="M4" s="125">
        <f>'[1]Result 1'!C119</f>
        <v>218</v>
      </c>
      <c r="N4" s="125">
        <v>14720</v>
      </c>
    </row>
    <row r="5" spans="1:14">
      <c r="A5" s="4" t="s">
        <v>845</v>
      </c>
      <c r="B5" s="125">
        <v>29</v>
      </c>
      <c r="C5" s="125">
        <v>96</v>
      </c>
      <c r="D5" s="125">
        <v>363</v>
      </c>
      <c r="E5" s="125">
        <v>638</v>
      </c>
      <c r="F5" s="125">
        <f>'[1]Result 1'!C40</f>
        <v>770</v>
      </c>
      <c r="G5" s="125">
        <f>'[1]Result 1'!C51</f>
        <v>168</v>
      </c>
      <c r="H5" s="125">
        <f>'[1]Result 1'!C63</f>
        <v>164</v>
      </c>
      <c r="I5" s="125">
        <f>'[1]Result 1'!C72</f>
        <v>355</v>
      </c>
      <c r="J5" s="125">
        <f>'[1]Result 1'!C83</f>
        <v>371</v>
      </c>
      <c r="K5" s="125">
        <f>'[1]Result 1'!C96</f>
        <v>752</v>
      </c>
      <c r="L5" s="125">
        <f>'[1]Result 1'!C108</f>
        <v>432</v>
      </c>
      <c r="M5" s="125">
        <f>'[1]Result 1'!C120</f>
        <v>40</v>
      </c>
      <c r="N5" s="125">
        <v>4178</v>
      </c>
    </row>
    <row r="6" spans="1:14">
      <c r="A6" s="4" t="s">
        <v>846</v>
      </c>
      <c r="B6" s="125">
        <v>28</v>
      </c>
      <c r="C6" s="125">
        <v>34</v>
      </c>
      <c r="D6" s="125">
        <v>328</v>
      </c>
      <c r="E6" s="125">
        <v>474</v>
      </c>
      <c r="F6" s="125">
        <f>'[1]Result 1'!C42</f>
        <v>131</v>
      </c>
      <c r="G6" s="125">
        <f>'[1]Result 1'!C56</f>
        <v>17</v>
      </c>
      <c r="H6" s="125">
        <f>'[1]Result 1'!C68</f>
        <v>9</v>
      </c>
      <c r="I6" s="125">
        <f>'[1]Result 1'!C80</f>
        <v>3</v>
      </c>
      <c r="J6" s="125">
        <f>'[1]Result 1'!C86</f>
        <v>201</v>
      </c>
      <c r="K6" s="125">
        <f>'[1]Result 1'!C95</f>
        <v>834</v>
      </c>
      <c r="L6" s="125">
        <f>'[1]Result 1'!C109</f>
        <v>415</v>
      </c>
      <c r="M6" s="125">
        <f>'[1]Result 1'!C121</f>
        <v>39</v>
      </c>
      <c r="N6" s="125">
        <v>2513</v>
      </c>
    </row>
    <row r="7" spans="1:14">
      <c r="A7" s="4" t="s">
        <v>847</v>
      </c>
      <c r="B7" s="125">
        <v>12</v>
      </c>
      <c r="C7" s="125">
        <v>29</v>
      </c>
      <c r="D7" s="125">
        <v>25</v>
      </c>
      <c r="E7" s="125">
        <v>47</v>
      </c>
      <c r="F7" s="125">
        <f>'[1]Result 1'!C48</f>
        <v>12</v>
      </c>
      <c r="G7" s="125">
        <f>'[1]Result 1'!C59</f>
        <v>5</v>
      </c>
      <c r="H7" s="125">
        <f>'[1]Result 1'!C69</f>
        <v>2</v>
      </c>
      <c r="I7" s="125">
        <f>'[1]Result 1'!C81</f>
        <v>2</v>
      </c>
      <c r="J7" s="125">
        <f>'[1]Result 1'!C92</f>
        <v>9</v>
      </c>
      <c r="K7" s="125">
        <f>'[1]Result 1'!C101</f>
        <v>53</v>
      </c>
      <c r="L7" s="125">
        <f>'[1]Result 1'!C114</f>
        <v>53</v>
      </c>
      <c r="M7" s="125">
        <f>'[1]Result 1'!C126</f>
        <v>6</v>
      </c>
      <c r="N7" s="125">
        <v>255</v>
      </c>
    </row>
    <row r="8" spans="1:14">
      <c r="A8" s="4" t="s">
        <v>848</v>
      </c>
      <c r="B8" s="125">
        <v>4</v>
      </c>
      <c r="C8" s="125">
        <v>6</v>
      </c>
      <c r="D8" s="125">
        <v>2</v>
      </c>
      <c r="E8" s="125">
        <v>6</v>
      </c>
      <c r="F8" s="125">
        <f>'[1]Result 1'!C49</f>
        <v>8</v>
      </c>
      <c r="G8" s="125">
        <f>'[1]Result 1'!C61</f>
        <v>2</v>
      </c>
      <c r="H8" s="125">
        <v>0</v>
      </c>
      <c r="I8" s="125">
        <f>'[1]Result 1'!C78</f>
        <v>8</v>
      </c>
      <c r="J8" s="125">
        <f>'[1]Result 1'!C90</f>
        <v>21</v>
      </c>
      <c r="K8" s="125">
        <f>'[1]Result 1'!C104</f>
        <v>12</v>
      </c>
      <c r="L8" s="125">
        <f>'[1]Result 1'!C116</f>
        <v>7</v>
      </c>
      <c r="M8" s="125">
        <v>0</v>
      </c>
      <c r="N8" s="125">
        <v>76</v>
      </c>
    </row>
    <row r="9" spans="1:14">
      <c r="A9" s="4" t="s">
        <v>849</v>
      </c>
      <c r="B9" s="125">
        <v>4</v>
      </c>
      <c r="C9" s="125">
        <v>12</v>
      </c>
      <c r="D9" s="125">
        <v>116</v>
      </c>
      <c r="E9" s="125">
        <f>'[1]Result 1'!C33</f>
        <v>228</v>
      </c>
      <c r="F9" s="125">
        <f>'[1]Result 1'!C44</f>
        <v>72</v>
      </c>
      <c r="G9" s="125">
        <f>'[1]Result 1'!C54</f>
        <v>28</v>
      </c>
      <c r="H9" s="125">
        <f>'[1]Result 1'!C65</f>
        <v>23</v>
      </c>
      <c r="I9" s="125">
        <f>'[1]Result 1'!C77</f>
        <v>35</v>
      </c>
      <c r="J9" s="125">
        <f>'[1]Result 1'!C85</f>
        <v>223</v>
      </c>
      <c r="K9" s="125">
        <f>'[1]Result 1'!C98</f>
        <v>682</v>
      </c>
      <c r="L9" s="125">
        <f>'[1]Result 1'!C111</f>
        <v>231</v>
      </c>
      <c r="M9" s="125">
        <f>'[1]Result 1'!C123</f>
        <v>18</v>
      </c>
      <c r="N9" s="125">
        <v>1672</v>
      </c>
    </row>
    <row r="10" spans="1:14">
      <c r="A10" s="4" t="s">
        <v>850</v>
      </c>
      <c r="B10" s="125">
        <v>2</v>
      </c>
      <c r="C10" s="125">
        <v>11</v>
      </c>
      <c r="D10" s="125">
        <v>143</v>
      </c>
      <c r="E10" s="125">
        <v>316</v>
      </c>
      <c r="F10" s="125">
        <f>'[1]Result 1'!C45</f>
        <v>60</v>
      </c>
      <c r="G10" s="125">
        <f>'[1]Result 1'!C57</f>
        <v>7</v>
      </c>
      <c r="H10" s="125">
        <v>0</v>
      </c>
      <c r="I10" s="125">
        <f>'[1]Result 1'!C79</f>
        <v>8</v>
      </c>
      <c r="J10" s="125">
        <f>'[1]Result 1'!C87</f>
        <v>173</v>
      </c>
      <c r="K10" s="125">
        <f>'[1]Result 1'!C97</f>
        <v>691</v>
      </c>
      <c r="L10" s="125">
        <f>'[1]Result 1'!C110</f>
        <v>255</v>
      </c>
      <c r="M10" s="125">
        <f>'[1]Result 1'!C124</f>
        <v>14</v>
      </c>
      <c r="N10" s="125">
        <v>1680</v>
      </c>
    </row>
    <row r="11" spans="1:14">
      <c r="A11" s="4" t="s">
        <v>838</v>
      </c>
      <c r="B11" s="125">
        <v>1</v>
      </c>
      <c r="C11" s="125">
        <v>7</v>
      </c>
      <c r="D11" s="125">
        <v>51</v>
      </c>
      <c r="E11" s="125">
        <f>'[1]Result 1'!C34</f>
        <v>106</v>
      </c>
      <c r="F11" s="125">
        <f>'[1]Result 1'!C43</f>
        <v>94</v>
      </c>
      <c r="G11" s="125">
        <f>'[1]Result 1'!C55</f>
        <v>20</v>
      </c>
      <c r="H11" s="125">
        <f>'[1]Result 1'!C64</f>
        <v>60</v>
      </c>
      <c r="I11" s="125">
        <f>'[1]Result 1'!C74</f>
        <v>114</v>
      </c>
      <c r="J11" s="125">
        <f>'[1]Result 1'!C84</f>
        <v>330</v>
      </c>
      <c r="K11" s="125">
        <f>'[1]Result 1'!C99</f>
        <v>234</v>
      </c>
      <c r="L11" s="125">
        <f>'[1]Result 1'!C113</f>
        <v>66</v>
      </c>
      <c r="M11" s="125">
        <f>'[1]Result 1'!C125</f>
        <v>9</v>
      </c>
      <c r="N11" s="125">
        <v>1092</v>
      </c>
    </row>
    <row r="12" spans="1:14">
      <c r="A12" s="4" t="s">
        <v>840</v>
      </c>
      <c r="B12" s="125">
        <v>0</v>
      </c>
      <c r="C12" s="125">
        <v>0</v>
      </c>
      <c r="D12" s="125">
        <v>38</v>
      </c>
      <c r="E12" s="125">
        <f>'[1]Result 1'!C37</f>
        <v>32</v>
      </c>
      <c r="F12" s="125">
        <f>'[1]Result 1'!C46</f>
        <v>48</v>
      </c>
      <c r="G12" s="125">
        <f>'[1]Result 1'!C53</f>
        <v>62</v>
      </c>
      <c r="H12" s="125">
        <f>'[1]Result 1'!C62</f>
        <v>288</v>
      </c>
      <c r="I12" s="125">
        <f>'[1]Result 1'!C75</f>
        <v>81</v>
      </c>
      <c r="J12" s="125">
        <f>'[1]Result 1'!C88</f>
        <v>154</v>
      </c>
      <c r="K12" s="125">
        <f>'[1]Result 1'!C103</f>
        <v>22</v>
      </c>
      <c r="L12" s="125">
        <f>'[1]Result 1'!C115</f>
        <v>26</v>
      </c>
      <c r="M12" s="125">
        <f>'[1]Result 1'!C122</f>
        <v>19</v>
      </c>
      <c r="N12" s="125">
        <v>770</v>
      </c>
    </row>
    <row r="13" spans="1:14">
      <c r="A13" s="4" t="s">
        <v>851</v>
      </c>
      <c r="B13" s="125">
        <v>0</v>
      </c>
      <c r="C13" s="125">
        <v>0</v>
      </c>
      <c r="D13" s="125">
        <v>22</v>
      </c>
      <c r="E13" s="125">
        <f>'[1]Result 1'!C35</f>
        <v>66</v>
      </c>
      <c r="F13" s="125">
        <f>'[1]Result 1'!C50</f>
        <v>2</v>
      </c>
      <c r="G13" s="125">
        <f>'[1]Result 1'!C60</f>
        <v>2</v>
      </c>
      <c r="H13" s="125">
        <v>0</v>
      </c>
      <c r="I13" s="125">
        <v>0</v>
      </c>
      <c r="J13" s="125">
        <f>'[1]Result 1'!C91</f>
        <v>16</v>
      </c>
      <c r="K13" s="125">
        <f>'[1]Result 1'!C100</f>
        <v>89</v>
      </c>
      <c r="L13" s="125">
        <f>'[1]Result 1'!C112</f>
        <v>72</v>
      </c>
      <c r="M13" s="125">
        <f>'[1]Result 1'!C127</f>
        <v>5</v>
      </c>
      <c r="N13" s="125">
        <v>274</v>
      </c>
    </row>
    <row r="14" spans="1:14">
      <c r="A14" s="4" t="s">
        <v>839</v>
      </c>
      <c r="B14" s="125">
        <v>0</v>
      </c>
      <c r="C14" s="125">
        <v>0</v>
      </c>
      <c r="D14" s="125">
        <v>4</v>
      </c>
      <c r="E14" s="125">
        <f>'[1]Result 1'!C38</f>
        <v>21</v>
      </c>
      <c r="F14" s="125">
        <f>'[1]Result 1'!C47</f>
        <v>24</v>
      </c>
      <c r="G14" s="125">
        <f>'[1]Result 1'!C58</f>
        <v>6</v>
      </c>
      <c r="H14" s="125">
        <f>'[1]Result 1'!C66</f>
        <v>20</v>
      </c>
      <c r="I14" s="125">
        <f>'[1]Result 1'!C76</f>
        <v>59</v>
      </c>
      <c r="J14" s="125">
        <f>'[1]Result 1'!C89</f>
        <v>112</v>
      </c>
      <c r="K14" s="125">
        <f>'[1]Result 1'!C102</f>
        <v>31</v>
      </c>
      <c r="L14" s="125">
        <f>'[1]Result 1'!C117</f>
        <v>4</v>
      </c>
      <c r="M14" s="125">
        <v>0</v>
      </c>
      <c r="N14" s="125">
        <v>281</v>
      </c>
    </row>
    <row r="15" spans="1:14">
      <c r="A15" s="4" t="s">
        <v>820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  <c r="H15" s="125">
        <f>'[1]Result 1'!C70</f>
        <v>2</v>
      </c>
      <c r="I15" s="125">
        <v>0</v>
      </c>
      <c r="J15" s="125">
        <f>'[1]Result 1'!C93</f>
        <v>2</v>
      </c>
      <c r="K15" s="125">
        <f>'[1]Result 1'!C106</f>
        <v>3</v>
      </c>
      <c r="L15" s="125">
        <v>0</v>
      </c>
      <c r="M15" s="125">
        <f>'[1]Result 1'!C128</f>
        <v>4</v>
      </c>
      <c r="N15" s="125">
        <v>11</v>
      </c>
    </row>
    <row r="16" spans="1:14">
      <c r="A16" s="4" t="s">
        <v>852</v>
      </c>
      <c r="B16" s="125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f>'[1]Result 1'!C71</f>
        <v>1</v>
      </c>
      <c r="I16" s="125">
        <v>0</v>
      </c>
      <c r="J16" s="125">
        <v>0</v>
      </c>
      <c r="K16" s="125">
        <f>'[1]Result 1'!C105</f>
        <v>4</v>
      </c>
      <c r="L16" s="125">
        <f>'[1]Result 1'!C118</f>
        <v>4</v>
      </c>
      <c r="M16" s="125">
        <v>0</v>
      </c>
      <c r="N16" s="125">
        <v>9</v>
      </c>
    </row>
    <row r="17" spans="1:14">
      <c r="A17" s="4" t="s">
        <v>4</v>
      </c>
      <c r="B17" s="125">
        <v>119</v>
      </c>
      <c r="C17" s="125">
        <v>375</v>
      </c>
      <c r="D17" s="125">
        <v>2825</v>
      </c>
      <c r="E17" s="125">
        <v>4724</v>
      </c>
      <c r="F17" s="125">
        <v>1976</v>
      </c>
      <c r="G17" s="125">
        <v>386</v>
      </c>
      <c r="H17" s="125">
        <v>588</v>
      </c>
      <c r="I17" s="125">
        <v>811</v>
      </c>
      <c r="J17" s="125">
        <v>3387</v>
      </c>
      <c r="K17" s="125">
        <v>7743</v>
      </c>
      <c r="L17" s="125">
        <v>4225</v>
      </c>
      <c r="M17" s="125">
        <v>372</v>
      </c>
      <c r="N17" s="125">
        <v>27531</v>
      </c>
    </row>
  </sheetData>
  <mergeCells count="3">
    <mergeCell ref="A1:N1"/>
    <mergeCell ref="A2:A3"/>
    <mergeCell ref="B2:N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O18" sqref="O18"/>
    </sheetView>
  </sheetViews>
  <sheetFormatPr defaultRowHeight="15"/>
  <cols>
    <col min="1" max="1" width="26.85546875" customWidth="1"/>
  </cols>
  <sheetData>
    <row r="1" spans="1:16">
      <c r="A1" s="337" t="s">
        <v>835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6">
      <c r="A2" s="126" t="s">
        <v>821</v>
      </c>
      <c r="B2" s="127" t="s">
        <v>63</v>
      </c>
      <c r="C2" s="127" t="s">
        <v>64</v>
      </c>
      <c r="D2" s="127" t="s">
        <v>418</v>
      </c>
      <c r="E2" s="127" t="s">
        <v>419</v>
      </c>
      <c r="F2" s="127" t="s">
        <v>67</v>
      </c>
      <c r="G2" s="127" t="s">
        <v>420</v>
      </c>
      <c r="H2" s="127" t="s">
        <v>80</v>
      </c>
      <c r="I2" s="127" t="s">
        <v>832</v>
      </c>
      <c r="J2" s="127" t="s">
        <v>833</v>
      </c>
      <c r="K2" s="127" t="s">
        <v>72</v>
      </c>
      <c r="L2" s="127" t="s">
        <v>73</v>
      </c>
      <c r="M2" s="127" t="s">
        <v>74</v>
      </c>
      <c r="N2" s="127" t="s">
        <v>834</v>
      </c>
    </row>
    <row r="3" spans="1:16">
      <c r="A3" s="22" t="s">
        <v>764</v>
      </c>
      <c r="B3" s="128">
        <v>7458</v>
      </c>
      <c r="C3" s="128">
        <v>10292</v>
      </c>
      <c r="D3" s="128">
        <v>13797</v>
      </c>
      <c r="E3" s="128">
        <v>11996</v>
      </c>
      <c r="F3" s="128">
        <v>9460</v>
      </c>
      <c r="G3" s="128">
        <v>3833</v>
      </c>
      <c r="H3" s="128">
        <v>3042</v>
      </c>
      <c r="I3" s="128">
        <v>4275</v>
      </c>
      <c r="J3" s="128">
        <v>7676</v>
      </c>
      <c r="K3" s="128">
        <v>13143</v>
      </c>
      <c r="L3" s="128">
        <v>10870</v>
      </c>
      <c r="M3" s="128">
        <v>8062</v>
      </c>
      <c r="N3" s="128">
        <f>SUM(B3:M3)</f>
        <v>103904</v>
      </c>
    </row>
    <row r="4" spans="1:16">
      <c r="A4" s="22" t="s">
        <v>765</v>
      </c>
      <c r="B4" s="128">
        <v>355</v>
      </c>
      <c r="C4" s="128">
        <v>915</v>
      </c>
      <c r="D4" s="128">
        <v>1750</v>
      </c>
      <c r="E4" s="128">
        <v>1102</v>
      </c>
      <c r="F4" s="128">
        <v>668</v>
      </c>
      <c r="G4" s="128">
        <v>262</v>
      </c>
      <c r="H4" s="128">
        <v>17</v>
      </c>
      <c r="I4" s="128">
        <v>77</v>
      </c>
      <c r="J4" s="128">
        <v>586</v>
      </c>
      <c r="K4" s="128">
        <v>1463</v>
      </c>
      <c r="L4" s="128">
        <v>1014</v>
      </c>
      <c r="M4" s="128">
        <v>543</v>
      </c>
      <c r="N4" s="128">
        <f t="shared" ref="N4:N5" si="0">SUM(B4:M4)</f>
        <v>8752</v>
      </c>
    </row>
    <row r="5" spans="1:16">
      <c r="A5" s="22" t="s">
        <v>822</v>
      </c>
      <c r="B5" s="128">
        <v>334</v>
      </c>
      <c r="C5" s="128">
        <v>616</v>
      </c>
      <c r="D5" s="128">
        <v>1324</v>
      </c>
      <c r="E5" s="128">
        <v>1851</v>
      </c>
      <c r="F5" s="128">
        <v>502</v>
      </c>
      <c r="G5" s="128">
        <v>126</v>
      </c>
      <c r="H5" s="128">
        <v>92</v>
      </c>
      <c r="I5" s="128">
        <v>283</v>
      </c>
      <c r="J5" s="128">
        <v>1306</v>
      </c>
      <c r="K5" s="128">
        <v>2672</v>
      </c>
      <c r="L5" s="128">
        <v>1049</v>
      </c>
      <c r="M5" s="128">
        <v>482</v>
      </c>
      <c r="N5" s="128">
        <f t="shared" si="0"/>
        <v>10637</v>
      </c>
    </row>
    <row r="6" spans="1:16">
      <c r="A6" s="22" t="s">
        <v>823</v>
      </c>
      <c r="B6" s="128">
        <v>25</v>
      </c>
      <c r="C6" s="128">
        <v>5</v>
      </c>
      <c r="D6" s="128">
        <v>23</v>
      </c>
      <c r="E6" s="128">
        <v>44</v>
      </c>
      <c r="F6" s="128">
        <v>27</v>
      </c>
      <c r="G6" s="128">
        <v>73</v>
      </c>
      <c r="H6" s="128">
        <v>0</v>
      </c>
      <c r="I6" s="128">
        <v>0</v>
      </c>
      <c r="J6" s="128">
        <v>10</v>
      </c>
      <c r="K6" s="128">
        <v>54</v>
      </c>
      <c r="L6" s="128">
        <v>53</v>
      </c>
      <c r="M6" s="128">
        <v>10</v>
      </c>
      <c r="N6" s="128">
        <f t="shared" ref="N6:N22" si="1">SUM(B6:M6)</f>
        <v>324</v>
      </c>
    </row>
    <row r="7" spans="1:16">
      <c r="A7" s="22" t="s">
        <v>773</v>
      </c>
      <c r="B7" s="128">
        <v>0</v>
      </c>
      <c r="C7" s="128">
        <v>0</v>
      </c>
      <c r="D7" s="128">
        <v>0</v>
      </c>
      <c r="E7" s="128">
        <v>3</v>
      </c>
      <c r="F7" s="128">
        <v>0</v>
      </c>
      <c r="G7" s="128">
        <v>0</v>
      </c>
      <c r="H7" s="128">
        <v>0</v>
      </c>
      <c r="I7" s="128">
        <v>4</v>
      </c>
      <c r="J7" s="128">
        <v>0</v>
      </c>
      <c r="K7" s="128">
        <v>5</v>
      </c>
      <c r="L7" s="128">
        <v>11</v>
      </c>
      <c r="M7" s="128">
        <v>60</v>
      </c>
      <c r="N7" s="128">
        <f t="shared" si="1"/>
        <v>83</v>
      </c>
    </row>
    <row r="8" spans="1:16">
      <c r="A8" s="22" t="s">
        <v>767</v>
      </c>
      <c r="B8" s="128">
        <v>781</v>
      </c>
      <c r="C8" s="128">
        <v>2137</v>
      </c>
      <c r="D8" s="128">
        <v>9368</v>
      </c>
      <c r="E8" s="128">
        <v>9927</v>
      </c>
      <c r="F8" s="128">
        <v>1784</v>
      </c>
      <c r="G8" s="128">
        <v>221</v>
      </c>
      <c r="H8" s="128">
        <v>176</v>
      </c>
      <c r="I8" s="128">
        <v>1229</v>
      </c>
      <c r="J8" s="128">
        <v>8186</v>
      </c>
      <c r="K8" s="128">
        <v>10345</v>
      </c>
      <c r="L8" s="128">
        <v>2336</v>
      </c>
      <c r="M8" s="128">
        <v>1034</v>
      </c>
      <c r="N8" s="128">
        <f t="shared" si="1"/>
        <v>47524</v>
      </c>
    </row>
    <row r="9" spans="1:16">
      <c r="A9" s="22" t="s">
        <v>824</v>
      </c>
      <c r="B9" s="128">
        <v>13</v>
      </c>
      <c r="C9" s="128">
        <v>5</v>
      </c>
      <c r="D9" s="128">
        <v>3</v>
      </c>
      <c r="E9" s="128">
        <v>74</v>
      </c>
      <c r="F9" s="128">
        <v>89</v>
      </c>
      <c r="G9" s="128">
        <v>89</v>
      </c>
      <c r="H9" s="128">
        <v>0</v>
      </c>
      <c r="I9" s="128">
        <v>0</v>
      </c>
      <c r="J9" s="128">
        <v>0</v>
      </c>
      <c r="K9" s="128">
        <v>0</v>
      </c>
      <c r="L9" s="128">
        <v>31</v>
      </c>
      <c r="M9" s="128">
        <v>0</v>
      </c>
      <c r="N9" s="128">
        <f t="shared" si="1"/>
        <v>304</v>
      </c>
    </row>
    <row r="10" spans="1:16">
      <c r="A10" s="22" t="s">
        <v>825</v>
      </c>
      <c r="B10" s="128">
        <v>732</v>
      </c>
      <c r="C10" s="128">
        <v>950</v>
      </c>
      <c r="D10" s="128">
        <v>1300</v>
      </c>
      <c r="E10" s="128">
        <v>1072</v>
      </c>
      <c r="F10" s="128">
        <v>950</v>
      </c>
      <c r="G10" s="128">
        <v>860</v>
      </c>
      <c r="H10" s="128">
        <v>387</v>
      </c>
      <c r="I10" s="128">
        <v>687</v>
      </c>
      <c r="J10" s="128">
        <v>758</v>
      </c>
      <c r="K10" s="128">
        <v>1814</v>
      </c>
      <c r="L10" s="128">
        <v>1594</v>
      </c>
      <c r="M10" s="128">
        <v>702</v>
      </c>
      <c r="N10" s="128">
        <f t="shared" si="1"/>
        <v>11806</v>
      </c>
      <c r="P10" t="s">
        <v>120</v>
      </c>
    </row>
    <row r="11" spans="1:16">
      <c r="A11" s="22" t="s">
        <v>771</v>
      </c>
      <c r="B11" s="128">
        <v>0</v>
      </c>
      <c r="C11" s="128">
        <v>4</v>
      </c>
      <c r="D11" s="128">
        <v>215</v>
      </c>
      <c r="E11" s="128">
        <v>334</v>
      </c>
      <c r="F11" s="128">
        <v>86</v>
      </c>
      <c r="G11" s="128">
        <v>94</v>
      </c>
      <c r="H11" s="128">
        <v>2</v>
      </c>
      <c r="I11" s="128">
        <v>50</v>
      </c>
      <c r="J11" s="128">
        <v>377</v>
      </c>
      <c r="K11" s="128">
        <v>935</v>
      </c>
      <c r="L11" s="128">
        <v>21</v>
      </c>
      <c r="M11" s="128">
        <v>0</v>
      </c>
      <c r="N11" s="128">
        <f t="shared" si="1"/>
        <v>2118</v>
      </c>
    </row>
    <row r="12" spans="1:16">
      <c r="A12" s="22" t="s">
        <v>770</v>
      </c>
      <c r="B12" s="128">
        <v>2</v>
      </c>
      <c r="C12" s="128">
        <v>4</v>
      </c>
      <c r="D12" s="128">
        <v>3</v>
      </c>
      <c r="E12" s="128">
        <v>3</v>
      </c>
      <c r="F12" s="128">
        <v>17</v>
      </c>
      <c r="G12" s="128">
        <v>0</v>
      </c>
      <c r="H12" s="128">
        <v>0</v>
      </c>
      <c r="I12" s="128">
        <v>5</v>
      </c>
      <c r="J12" s="128">
        <v>0</v>
      </c>
      <c r="K12" s="128">
        <v>3</v>
      </c>
      <c r="L12" s="128">
        <v>3</v>
      </c>
      <c r="M12" s="128">
        <v>2</v>
      </c>
      <c r="N12" s="128">
        <f t="shared" si="1"/>
        <v>42</v>
      </c>
    </row>
    <row r="13" spans="1:16">
      <c r="A13" s="22" t="s">
        <v>826</v>
      </c>
      <c r="B13" s="128">
        <v>20</v>
      </c>
      <c r="C13" s="128">
        <v>65</v>
      </c>
      <c r="D13" s="128">
        <v>59</v>
      </c>
      <c r="E13" s="128">
        <v>89</v>
      </c>
      <c r="F13" s="128">
        <v>31</v>
      </c>
      <c r="G13" s="128">
        <v>24</v>
      </c>
      <c r="H13" s="128">
        <v>0</v>
      </c>
      <c r="I13" s="128">
        <v>0</v>
      </c>
      <c r="J13" s="128">
        <v>0</v>
      </c>
      <c r="K13" s="128">
        <v>46</v>
      </c>
      <c r="L13" s="128">
        <v>37</v>
      </c>
      <c r="M13" s="128">
        <v>180</v>
      </c>
      <c r="N13" s="128">
        <f t="shared" si="1"/>
        <v>551</v>
      </c>
    </row>
    <row r="14" spans="1:16">
      <c r="A14" s="22" t="s">
        <v>776</v>
      </c>
      <c r="B14" s="128">
        <v>11</v>
      </c>
      <c r="C14" s="128">
        <v>7</v>
      </c>
      <c r="D14" s="128">
        <v>0</v>
      </c>
      <c r="E14" s="128">
        <v>12</v>
      </c>
      <c r="F14" s="128">
        <v>6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3</v>
      </c>
      <c r="M14" s="128">
        <v>6</v>
      </c>
      <c r="N14" s="128">
        <f t="shared" si="1"/>
        <v>45</v>
      </c>
    </row>
    <row r="15" spans="1:16">
      <c r="A15" s="22" t="s">
        <v>827</v>
      </c>
      <c r="B15" s="128">
        <v>31</v>
      </c>
      <c r="C15" s="128">
        <v>30</v>
      </c>
      <c r="D15" s="128">
        <v>87</v>
      </c>
      <c r="E15" s="128">
        <v>67</v>
      </c>
      <c r="F15" s="128">
        <v>20</v>
      </c>
      <c r="G15" s="128">
        <v>36</v>
      </c>
      <c r="H15" s="128">
        <v>3</v>
      </c>
      <c r="I15" s="128">
        <v>5</v>
      </c>
      <c r="J15" s="128">
        <v>6</v>
      </c>
      <c r="K15" s="128">
        <v>24</v>
      </c>
      <c r="L15" s="128">
        <v>43</v>
      </c>
      <c r="M15" s="128">
        <v>2</v>
      </c>
      <c r="N15" s="128">
        <f t="shared" si="1"/>
        <v>354</v>
      </c>
    </row>
    <row r="16" spans="1:16">
      <c r="A16" s="22" t="s">
        <v>777</v>
      </c>
      <c r="B16" s="128">
        <v>14</v>
      </c>
      <c r="C16" s="128">
        <v>15</v>
      </c>
      <c r="D16" s="128">
        <v>64</v>
      </c>
      <c r="E16" s="128">
        <v>36</v>
      </c>
      <c r="F16" s="128">
        <v>13</v>
      </c>
      <c r="G16" s="128">
        <v>1</v>
      </c>
      <c r="H16" s="128">
        <v>0</v>
      </c>
      <c r="I16" s="128">
        <v>2</v>
      </c>
      <c r="J16" s="128">
        <v>40</v>
      </c>
      <c r="K16" s="128">
        <v>24</v>
      </c>
      <c r="L16" s="128">
        <v>15</v>
      </c>
      <c r="M16" s="128">
        <v>2</v>
      </c>
      <c r="N16" s="128">
        <f t="shared" si="1"/>
        <v>226</v>
      </c>
    </row>
    <row r="17" spans="1:14">
      <c r="A17" s="22" t="s">
        <v>828</v>
      </c>
      <c r="B17" s="128">
        <v>3</v>
      </c>
      <c r="C17" s="128">
        <v>23</v>
      </c>
      <c r="D17" s="128">
        <v>22</v>
      </c>
      <c r="E17" s="128">
        <v>19</v>
      </c>
      <c r="F17" s="128">
        <v>4</v>
      </c>
      <c r="G17" s="128">
        <v>4</v>
      </c>
      <c r="H17" s="128">
        <v>2</v>
      </c>
      <c r="I17" s="128">
        <v>0</v>
      </c>
      <c r="J17" s="128">
        <v>1</v>
      </c>
      <c r="K17" s="128">
        <v>24</v>
      </c>
      <c r="L17" s="128">
        <v>1</v>
      </c>
      <c r="M17" s="128">
        <v>7</v>
      </c>
      <c r="N17" s="128">
        <f t="shared" si="1"/>
        <v>110</v>
      </c>
    </row>
    <row r="18" spans="1:14">
      <c r="A18" s="22" t="s">
        <v>829</v>
      </c>
      <c r="B18" s="128">
        <v>0</v>
      </c>
      <c r="C18" s="128">
        <v>0</v>
      </c>
      <c r="D18" s="128">
        <v>0</v>
      </c>
      <c r="E18" s="128">
        <v>4</v>
      </c>
      <c r="F18" s="128">
        <v>7</v>
      </c>
      <c r="G18" s="128">
        <v>0</v>
      </c>
      <c r="H18" s="128">
        <v>0</v>
      </c>
      <c r="I18" s="128">
        <v>1</v>
      </c>
      <c r="J18" s="128">
        <v>0</v>
      </c>
      <c r="K18" s="128">
        <v>0</v>
      </c>
      <c r="L18" s="128">
        <v>6</v>
      </c>
      <c r="M18" s="128">
        <v>0</v>
      </c>
      <c r="N18" s="128">
        <f t="shared" si="1"/>
        <v>18</v>
      </c>
    </row>
    <row r="19" spans="1:14">
      <c r="A19" s="22" t="s">
        <v>830</v>
      </c>
      <c r="B19" s="128">
        <v>0</v>
      </c>
      <c r="C19" s="128">
        <v>12</v>
      </c>
      <c r="D19" s="128">
        <v>192</v>
      </c>
      <c r="E19" s="128">
        <v>195</v>
      </c>
      <c r="F19" s="128">
        <v>15</v>
      </c>
      <c r="G19" s="128">
        <v>2</v>
      </c>
      <c r="H19" s="128">
        <v>0</v>
      </c>
      <c r="I19" s="128">
        <v>14</v>
      </c>
      <c r="J19" s="128">
        <v>285</v>
      </c>
      <c r="K19" s="128">
        <v>605</v>
      </c>
      <c r="L19" s="128">
        <v>64</v>
      </c>
      <c r="M19" s="128">
        <v>0</v>
      </c>
      <c r="N19" s="128">
        <f t="shared" si="1"/>
        <v>1384</v>
      </c>
    </row>
    <row r="20" spans="1:14">
      <c r="A20" s="22" t="s">
        <v>782</v>
      </c>
      <c r="B20" s="128">
        <v>1</v>
      </c>
      <c r="C20" s="128">
        <v>668</v>
      </c>
      <c r="D20" s="128">
        <v>939</v>
      </c>
      <c r="E20" s="128">
        <v>1914</v>
      </c>
      <c r="F20" s="128">
        <v>208</v>
      </c>
      <c r="G20" s="128">
        <v>26</v>
      </c>
      <c r="H20" s="128">
        <v>70</v>
      </c>
      <c r="I20" s="128">
        <v>779</v>
      </c>
      <c r="J20" s="128">
        <v>1336</v>
      </c>
      <c r="K20" s="128">
        <v>4106</v>
      </c>
      <c r="L20" s="128">
        <v>577</v>
      </c>
      <c r="M20" s="128">
        <v>128</v>
      </c>
      <c r="N20" s="128">
        <f t="shared" si="1"/>
        <v>10752</v>
      </c>
    </row>
    <row r="21" spans="1:14">
      <c r="A21" s="22" t="s">
        <v>831</v>
      </c>
      <c r="B21" s="128">
        <v>28</v>
      </c>
      <c r="C21" s="128">
        <v>99</v>
      </c>
      <c r="D21" s="128">
        <v>305</v>
      </c>
      <c r="E21" s="128">
        <v>235</v>
      </c>
      <c r="F21" s="128">
        <v>31</v>
      </c>
      <c r="G21" s="128">
        <v>93</v>
      </c>
      <c r="H21" s="128">
        <v>3</v>
      </c>
      <c r="I21" s="128">
        <v>70</v>
      </c>
      <c r="J21" s="128">
        <v>227</v>
      </c>
      <c r="K21" s="128">
        <v>477</v>
      </c>
      <c r="L21" s="128">
        <v>58</v>
      </c>
      <c r="M21" s="128">
        <v>51</v>
      </c>
      <c r="N21" s="128">
        <f t="shared" si="1"/>
        <v>1677</v>
      </c>
    </row>
    <row r="22" spans="1:14">
      <c r="A22" s="22" t="s">
        <v>781</v>
      </c>
      <c r="B22" s="128">
        <v>8424</v>
      </c>
      <c r="C22" s="128">
        <v>18126</v>
      </c>
      <c r="D22" s="128">
        <v>39135</v>
      </c>
      <c r="E22" s="128">
        <v>46169</v>
      </c>
      <c r="F22" s="128">
        <v>33873</v>
      </c>
      <c r="G22" s="128">
        <v>24181</v>
      </c>
      <c r="H22" s="128">
        <v>13005</v>
      </c>
      <c r="I22" s="128">
        <v>16587</v>
      </c>
      <c r="J22" s="128">
        <v>26100</v>
      </c>
      <c r="K22" s="128">
        <v>38607</v>
      </c>
      <c r="L22" s="128">
        <v>19234</v>
      </c>
      <c r="M22" s="128">
        <v>30108</v>
      </c>
      <c r="N22" s="128">
        <f t="shared" si="1"/>
        <v>313549</v>
      </c>
    </row>
    <row r="23" spans="1:14">
      <c r="A23" s="22" t="s">
        <v>121</v>
      </c>
      <c r="B23" s="129">
        <f>SUM(B3:B22)</f>
        <v>18232</v>
      </c>
      <c r="C23" s="129">
        <f t="shared" ref="C23:N23" si="2">SUM(C3:C22)</f>
        <v>33973</v>
      </c>
      <c r="D23" s="129">
        <f t="shared" si="2"/>
        <v>68586</v>
      </c>
      <c r="E23" s="129">
        <f t="shared" si="2"/>
        <v>75146</v>
      </c>
      <c r="F23" s="129">
        <f t="shared" si="2"/>
        <v>47791</v>
      </c>
      <c r="G23" s="129">
        <f t="shared" si="2"/>
        <v>29925</v>
      </c>
      <c r="H23" s="129">
        <f t="shared" si="2"/>
        <v>16799</v>
      </c>
      <c r="I23" s="129">
        <f t="shared" si="2"/>
        <v>24068</v>
      </c>
      <c r="J23" s="129">
        <f t="shared" si="2"/>
        <v>46894</v>
      </c>
      <c r="K23" s="129">
        <f t="shared" si="2"/>
        <v>74347</v>
      </c>
      <c r="L23" s="129">
        <f t="shared" si="2"/>
        <v>37020</v>
      </c>
      <c r="M23" s="129">
        <f t="shared" si="2"/>
        <v>41379</v>
      </c>
      <c r="N23" s="129">
        <f t="shared" si="2"/>
        <v>514160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>
      <selection activeCell="M14" sqref="M14"/>
    </sheetView>
  </sheetViews>
  <sheetFormatPr defaultRowHeight="15"/>
  <cols>
    <col min="1" max="1" width="30.140625" bestFit="1" customWidth="1"/>
    <col min="2" max="2" width="9" bestFit="1" customWidth="1"/>
    <col min="3" max="3" width="8.7109375" bestFit="1" customWidth="1"/>
    <col min="4" max="4" width="8.28515625" bestFit="1" customWidth="1"/>
    <col min="5" max="5" width="9" bestFit="1" customWidth="1"/>
    <col min="6" max="6" width="8.7109375" customWidth="1"/>
    <col min="7" max="7" width="8" customWidth="1"/>
    <col min="8" max="8" width="8.42578125" bestFit="1" customWidth="1"/>
    <col min="9" max="9" width="8.7109375" bestFit="1" customWidth="1"/>
    <col min="10" max="10" width="9" bestFit="1" customWidth="1"/>
    <col min="11" max="11" width="8.7109375" bestFit="1" customWidth="1"/>
    <col min="12" max="12" width="20.7109375" customWidth="1"/>
  </cols>
  <sheetData>
    <row r="1" spans="1:13" ht="48" customHeight="1">
      <c r="A1" s="338" t="s">
        <v>836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4"/>
      <c r="M1" s="4"/>
    </row>
    <row r="2" spans="1:13">
      <c r="A2" s="130" t="s">
        <v>763</v>
      </c>
      <c r="B2" s="131">
        <v>2016</v>
      </c>
      <c r="C2" s="131">
        <v>2017</v>
      </c>
      <c r="D2" s="130">
        <v>2018</v>
      </c>
      <c r="E2" s="130">
        <v>2019</v>
      </c>
      <c r="F2" s="131">
        <v>2020</v>
      </c>
      <c r="G2" s="131">
        <v>2021</v>
      </c>
      <c r="H2" s="132">
        <v>2022</v>
      </c>
      <c r="I2" s="133">
        <v>2023</v>
      </c>
      <c r="J2" s="131">
        <v>2024</v>
      </c>
      <c r="K2" s="131">
        <v>2025</v>
      </c>
      <c r="L2" s="4"/>
      <c r="M2" s="4"/>
    </row>
    <row r="3" spans="1:13">
      <c r="A3" s="134" t="s">
        <v>764</v>
      </c>
      <c r="B3" s="135">
        <v>87391</v>
      </c>
      <c r="C3" s="135">
        <v>139125</v>
      </c>
      <c r="D3" s="18">
        <v>118621</v>
      </c>
      <c r="E3" s="18">
        <v>142486</v>
      </c>
      <c r="F3" s="135">
        <v>92994</v>
      </c>
      <c r="G3" s="135">
        <v>2819</v>
      </c>
      <c r="H3" s="135">
        <v>34787</v>
      </c>
      <c r="I3" s="135">
        <v>101759</v>
      </c>
      <c r="J3" s="135">
        <v>126905</v>
      </c>
      <c r="K3" s="136">
        <v>103904</v>
      </c>
      <c r="L3" s="22"/>
      <c r="M3" s="4"/>
    </row>
    <row r="4" spans="1:13">
      <c r="A4" s="137" t="s">
        <v>765</v>
      </c>
      <c r="B4" s="135">
        <v>10638</v>
      </c>
      <c r="C4" s="135">
        <v>17959</v>
      </c>
      <c r="D4" s="18">
        <v>6773</v>
      </c>
      <c r="E4" s="18">
        <v>8260</v>
      </c>
      <c r="F4" s="135">
        <v>5506</v>
      </c>
      <c r="G4" s="135">
        <v>269</v>
      </c>
      <c r="H4" s="135">
        <v>3395</v>
      </c>
      <c r="I4" s="135">
        <v>7904</v>
      </c>
      <c r="J4" s="135">
        <v>8574</v>
      </c>
      <c r="K4" s="136">
        <v>8752</v>
      </c>
      <c r="L4" s="22"/>
      <c r="M4" s="4"/>
    </row>
    <row r="5" spans="1:13">
      <c r="A5" s="137" t="s">
        <v>766</v>
      </c>
      <c r="B5" s="135">
        <v>5016</v>
      </c>
      <c r="C5" s="135">
        <v>8254</v>
      </c>
      <c r="D5" s="18">
        <v>10619</v>
      </c>
      <c r="E5" s="18">
        <v>12132</v>
      </c>
      <c r="F5" s="135">
        <v>8242</v>
      </c>
      <c r="G5" s="135">
        <v>342</v>
      </c>
      <c r="H5" s="135">
        <v>2498</v>
      </c>
      <c r="I5" s="135">
        <v>7614</v>
      </c>
      <c r="J5" s="135">
        <v>11180</v>
      </c>
      <c r="K5" s="41">
        <v>10637</v>
      </c>
      <c r="L5" s="22"/>
      <c r="M5" s="4"/>
    </row>
    <row r="6" spans="1:13">
      <c r="A6" s="134" t="s">
        <v>767</v>
      </c>
      <c r="B6" s="135">
        <v>27794</v>
      </c>
      <c r="C6" s="135">
        <v>45112</v>
      </c>
      <c r="D6" s="18">
        <v>56303</v>
      </c>
      <c r="E6" s="18">
        <v>58030</v>
      </c>
      <c r="F6" s="135">
        <v>32636</v>
      </c>
      <c r="G6" s="135">
        <v>2461</v>
      </c>
      <c r="H6" s="135">
        <v>21210</v>
      </c>
      <c r="I6" s="135">
        <v>52499</v>
      </c>
      <c r="J6" s="135">
        <v>49372</v>
      </c>
      <c r="K6" s="41">
        <v>47524</v>
      </c>
      <c r="L6" s="22"/>
      <c r="M6" s="4"/>
    </row>
    <row r="7" spans="1:13">
      <c r="A7" s="137" t="s">
        <v>768</v>
      </c>
      <c r="B7" s="135">
        <v>132</v>
      </c>
      <c r="C7" s="135">
        <v>201</v>
      </c>
      <c r="D7" s="18">
        <v>317</v>
      </c>
      <c r="E7" s="18">
        <v>421</v>
      </c>
      <c r="F7" s="135">
        <v>256</v>
      </c>
      <c r="G7" s="135">
        <v>23</v>
      </c>
      <c r="H7" s="135">
        <v>99</v>
      </c>
      <c r="I7" s="135">
        <v>274</v>
      </c>
      <c r="J7" s="135">
        <v>277</v>
      </c>
      <c r="K7" s="41">
        <v>324</v>
      </c>
      <c r="L7" s="22"/>
      <c r="M7" s="4"/>
    </row>
    <row r="8" spans="1:13">
      <c r="A8" s="137" t="s">
        <v>769</v>
      </c>
      <c r="B8" s="135">
        <v>431</v>
      </c>
      <c r="C8" s="135">
        <v>535</v>
      </c>
      <c r="D8" s="138">
        <v>469</v>
      </c>
      <c r="E8" s="18">
        <v>578</v>
      </c>
      <c r="F8" s="135">
        <v>426</v>
      </c>
      <c r="G8" s="135">
        <v>10</v>
      </c>
      <c r="H8" s="135">
        <v>123</v>
      </c>
      <c r="I8" s="135">
        <v>533</v>
      </c>
      <c r="J8" s="135">
        <v>496</v>
      </c>
      <c r="K8" s="41">
        <v>304</v>
      </c>
      <c r="L8" s="22"/>
      <c r="M8" s="4"/>
    </row>
    <row r="9" spans="1:13">
      <c r="A9" s="137" t="s">
        <v>770</v>
      </c>
      <c r="B9" s="135">
        <v>21</v>
      </c>
      <c r="C9" s="135">
        <v>26</v>
      </c>
      <c r="D9" s="18">
        <v>21</v>
      </c>
      <c r="E9" s="18">
        <v>67</v>
      </c>
      <c r="F9" s="135">
        <v>16</v>
      </c>
      <c r="G9" s="135">
        <v>3</v>
      </c>
      <c r="H9" s="135">
        <v>22</v>
      </c>
      <c r="I9" s="135">
        <v>80</v>
      </c>
      <c r="J9" s="135">
        <v>57</v>
      </c>
      <c r="K9" s="41">
        <v>42</v>
      </c>
      <c r="L9" s="22"/>
      <c r="M9" s="4"/>
    </row>
    <row r="10" spans="1:13">
      <c r="A10" s="137" t="s">
        <v>771</v>
      </c>
      <c r="B10" s="135">
        <v>828</v>
      </c>
      <c r="C10" s="135">
        <v>1537</v>
      </c>
      <c r="D10" s="18">
        <v>1252</v>
      </c>
      <c r="E10" s="18">
        <v>2057</v>
      </c>
      <c r="F10" s="135">
        <v>1425</v>
      </c>
      <c r="G10" s="135">
        <v>30</v>
      </c>
      <c r="H10" s="135">
        <v>516</v>
      </c>
      <c r="I10" s="135">
        <v>385</v>
      </c>
      <c r="J10" s="135">
        <v>1111</v>
      </c>
      <c r="K10" s="41">
        <v>2118</v>
      </c>
      <c r="L10" s="22"/>
      <c r="M10" s="4"/>
    </row>
    <row r="11" spans="1:13">
      <c r="A11" s="137" t="s">
        <v>772</v>
      </c>
      <c r="B11" s="135" t="s">
        <v>62</v>
      </c>
      <c r="C11" s="135" t="s">
        <v>62</v>
      </c>
      <c r="D11" s="18">
        <v>16813</v>
      </c>
      <c r="E11" s="18">
        <v>12496</v>
      </c>
      <c r="F11" s="135">
        <v>8692</v>
      </c>
      <c r="G11" s="135">
        <v>642</v>
      </c>
      <c r="H11" s="135">
        <v>5325</v>
      </c>
      <c r="I11" s="135">
        <v>11207</v>
      </c>
      <c r="J11" s="135">
        <v>12679</v>
      </c>
      <c r="K11" s="41">
        <v>11806</v>
      </c>
      <c r="L11" s="22"/>
      <c r="M11" s="4"/>
    </row>
    <row r="12" spans="1:13">
      <c r="A12" s="134" t="s">
        <v>773</v>
      </c>
      <c r="B12" s="139">
        <v>0</v>
      </c>
      <c r="C12" s="139">
        <v>4</v>
      </c>
      <c r="D12" s="138">
        <v>1</v>
      </c>
      <c r="E12" s="18">
        <v>12</v>
      </c>
      <c r="F12" s="135">
        <v>8</v>
      </c>
      <c r="G12" s="135">
        <v>6</v>
      </c>
      <c r="H12" s="135">
        <v>5</v>
      </c>
      <c r="I12" s="135">
        <v>14</v>
      </c>
      <c r="J12" s="135">
        <v>38</v>
      </c>
      <c r="K12" s="41">
        <v>83</v>
      </c>
      <c r="L12" s="22"/>
      <c r="M12" s="4"/>
    </row>
    <row r="13" spans="1:13">
      <c r="A13" s="137" t="s">
        <v>774</v>
      </c>
      <c r="B13" s="135" t="s">
        <v>62</v>
      </c>
      <c r="C13" s="135" t="s">
        <v>62</v>
      </c>
      <c r="D13" s="18">
        <v>464</v>
      </c>
      <c r="E13" s="18">
        <v>329</v>
      </c>
      <c r="F13" s="135">
        <v>172</v>
      </c>
      <c r="G13" s="135">
        <v>8</v>
      </c>
      <c r="H13" s="135">
        <v>150</v>
      </c>
      <c r="I13" s="135">
        <v>261</v>
      </c>
      <c r="J13" s="135">
        <v>217</v>
      </c>
      <c r="K13" s="41">
        <v>551</v>
      </c>
      <c r="L13" s="22"/>
      <c r="M13" s="4"/>
    </row>
    <row r="14" spans="1:13">
      <c r="A14" s="137" t="s">
        <v>775</v>
      </c>
      <c r="B14" s="135" t="s">
        <v>62</v>
      </c>
      <c r="C14" s="135" t="s">
        <v>62</v>
      </c>
      <c r="D14" s="18">
        <v>436</v>
      </c>
      <c r="E14" s="18">
        <v>388</v>
      </c>
      <c r="F14" s="135">
        <v>198</v>
      </c>
      <c r="G14" s="135">
        <v>17</v>
      </c>
      <c r="H14" s="135">
        <v>126</v>
      </c>
      <c r="I14" s="135">
        <v>255</v>
      </c>
      <c r="J14" s="135">
        <v>335</v>
      </c>
      <c r="K14" s="41">
        <v>354</v>
      </c>
      <c r="L14" s="22"/>
      <c r="M14" s="4"/>
    </row>
    <row r="15" spans="1:13">
      <c r="A15" s="137" t="s">
        <v>776</v>
      </c>
      <c r="B15" s="135">
        <v>235</v>
      </c>
      <c r="C15" s="135">
        <v>417</v>
      </c>
      <c r="D15" s="18">
        <v>95</v>
      </c>
      <c r="E15" s="18">
        <v>15</v>
      </c>
      <c r="F15" s="135">
        <v>14</v>
      </c>
      <c r="G15" s="135">
        <v>5</v>
      </c>
      <c r="H15" s="135">
        <v>8</v>
      </c>
      <c r="I15" s="135">
        <v>86</v>
      </c>
      <c r="J15" s="135">
        <v>68</v>
      </c>
      <c r="K15" s="41">
        <v>45</v>
      </c>
      <c r="L15" s="22"/>
      <c r="M15" s="4"/>
    </row>
    <row r="16" spans="1:13">
      <c r="A16" s="137" t="s">
        <v>777</v>
      </c>
      <c r="B16" s="135">
        <v>91</v>
      </c>
      <c r="C16" s="135">
        <v>163</v>
      </c>
      <c r="D16" s="138">
        <v>119</v>
      </c>
      <c r="E16" s="18">
        <v>424</v>
      </c>
      <c r="F16" s="135">
        <v>75</v>
      </c>
      <c r="G16" s="135">
        <v>20</v>
      </c>
      <c r="H16" s="135">
        <v>64</v>
      </c>
      <c r="I16" s="135">
        <v>94</v>
      </c>
      <c r="J16" s="135">
        <v>119</v>
      </c>
      <c r="K16" s="41">
        <v>226</v>
      </c>
      <c r="L16" s="22"/>
      <c r="M16" s="4"/>
    </row>
    <row r="17" spans="1:13">
      <c r="A17" s="137" t="s">
        <v>778</v>
      </c>
      <c r="B17" s="135" t="s">
        <v>62</v>
      </c>
      <c r="C17" s="135" t="s">
        <v>62</v>
      </c>
      <c r="D17" s="18">
        <v>43</v>
      </c>
      <c r="E17" s="18">
        <v>37</v>
      </c>
      <c r="F17" s="135">
        <v>34</v>
      </c>
      <c r="G17" s="135">
        <v>2</v>
      </c>
      <c r="H17" s="135">
        <v>12</v>
      </c>
      <c r="I17" s="135">
        <v>50</v>
      </c>
      <c r="J17" s="135">
        <v>68</v>
      </c>
      <c r="K17" s="41">
        <v>110</v>
      </c>
      <c r="L17" s="22"/>
      <c r="M17" s="4"/>
    </row>
    <row r="18" spans="1:13">
      <c r="A18" s="137" t="s">
        <v>779</v>
      </c>
      <c r="B18" s="135">
        <v>29</v>
      </c>
      <c r="C18" s="135">
        <v>19</v>
      </c>
      <c r="D18" s="138">
        <v>36</v>
      </c>
      <c r="E18" s="18">
        <v>38</v>
      </c>
      <c r="F18" s="135">
        <v>7</v>
      </c>
      <c r="G18" s="135">
        <v>3</v>
      </c>
      <c r="H18" s="135">
        <v>16</v>
      </c>
      <c r="I18" s="135">
        <v>18</v>
      </c>
      <c r="J18" s="135">
        <v>23</v>
      </c>
      <c r="K18" s="41">
        <v>18</v>
      </c>
      <c r="L18" s="22"/>
      <c r="M18" s="4"/>
    </row>
    <row r="19" spans="1:13">
      <c r="A19" s="137" t="s">
        <v>780</v>
      </c>
      <c r="B19" s="135">
        <v>502</v>
      </c>
      <c r="C19" s="135">
        <v>479</v>
      </c>
      <c r="D19" s="18">
        <v>821</v>
      </c>
      <c r="E19" s="18">
        <v>806</v>
      </c>
      <c r="F19" s="135">
        <v>584</v>
      </c>
      <c r="G19" s="135">
        <v>42</v>
      </c>
      <c r="H19" s="135">
        <v>146</v>
      </c>
      <c r="I19" s="135">
        <v>868</v>
      </c>
      <c r="J19" s="135">
        <v>1290</v>
      </c>
      <c r="K19" s="41">
        <v>1384</v>
      </c>
      <c r="L19" s="22"/>
      <c r="M19" s="4"/>
    </row>
    <row r="20" spans="1:13">
      <c r="A20" s="137" t="s">
        <v>781</v>
      </c>
      <c r="B20" s="135">
        <v>83419</v>
      </c>
      <c r="C20" s="135">
        <v>144409</v>
      </c>
      <c r="D20" s="18">
        <v>172720</v>
      </c>
      <c r="E20" s="18">
        <v>181746</v>
      </c>
      <c r="F20" s="135">
        <v>103782</v>
      </c>
      <c r="G20" s="135">
        <v>4921</v>
      </c>
      <c r="H20" s="135">
        <v>5452</v>
      </c>
      <c r="I20" s="135">
        <v>107880</v>
      </c>
      <c r="J20" s="135">
        <v>240141</v>
      </c>
      <c r="K20" s="41">
        <v>313549</v>
      </c>
      <c r="L20" s="22"/>
      <c r="M20" s="4"/>
    </row>
    <row r="21" spans="1:13">
      <c r="A21" s="137" t="s">
        <v>782</v>
      </c>
      <c r="B21" s="135">
        <v>2287</v>
      </c>
      <c r="C21" s="135">
        <v>5745</v>
      </c>
      <c r="D21" s="18">
        <v>7200</v>
      </c>
      <c r="E21" s="18">
        <v>7655</v>
      </c>
      <c r="F21" s="135">
        <v>5388</v>
      </c>
      <c r="G21" s="135">
        <v>194</v>
      </c>
      <c r="H21" s="135">
        <v>1642</v>
      </c>
      <c r="I21" s="135">
        <v>8413</v>
      </c>
      <c r="J21" s="135">
        <v>10082</v>
      </c>
      <c r="K21" s="41">
        <v>10752</v>
      </c>
      <c r="L21" s="22"/>
      <c r="M21" s="4"/>
    </row>
    <row r="22" spans="1:13">
      <c r="A22" s="137" t="s">
        <v>783</v>
      </c>
      <c r="B22" s="135">
        <v>1840</v>
      </c>
      <c r="C22" s="135">
        <v>2770</v>
      </c>
      <c r="D22" s="18">
        <v>2668</v>
      </c>
      <c r="E22" s="18">
        <v>2528</v>
      </c>
      <c r="F22" s="135">
        <v>1523</v>
      </c>
      <c r="G22" s="135">
        <v>30</v>
      </c>
      <c r="H22" s="135">
        <v>12</v>
      </c>
      <c r="I22" s="135">
        <v>684</v>
      </c>
      <c r="J22" s="135">
        <v>1625</v>
      </c>
      <c r="K22" s="41">
        <v>1677</v>
      </c>
      <c r="L22" s="22"/>
      <c r="M22" s="4"/>
    </row>
    <row r="23" spans="1:13">
      <c r="A23" s="140" t="s">
        <v>4</v>
      </c>
      <c r="B23" s="141">
        <v>220654</v>
      </c>
      <c r="C23" s="141">
        <v>366755</v>
      </c>
      <c r="D23" s="142">
        <v>395791</v>
      </c>
      <c r="E23" s="142">
        <v>429764</v>
      </c>
      <c r="F23" s="141">
        <v>260875</v>
      </c>
      <c r="G23" s="141">
        <v>11847</v>
      </c>
      <c r="H23" s="141">
        <v>75608</v>
      </c>
      <c r="I23" s="141">
        <v>300875</v>
      </c>
      <c r="J23" s="141">
        <v>464653</v>
      </c>
      <c r="K23" s="41">
        <v>514160</v>
      </c>
      <c r="L23" s="4"/>
      <c r="M23" s="4"/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73" zoomScaleNormal="100" workbookViewId="0">
      <selection activeCell="K17" sqref="K17"/>
    </sheetView>
  </sheetViews>
  <sheetFormatPr defaultRowHeight="15"/>
  <cols>
    <col min="1" max="1" width="4.5703125" bestFit="1" customWidth="1"/>
    <col min="2" max="2" width="34.42578125" bestFit="1" customWidth="1"/>
    <col min="3" max="3" width="5.85546875" bestFit="1" customWidth="1"/>
    <col min="4" max="4" width="5.42578125" bestFit="1" customWidth="1"/>
    <col min="5" max="5" width="7.5703125" bestFit="1" customWidth="1"/>
    <col min="6" max="6" width="5.42578125" bestFit="1" customWidth="1"/>
    <col min="7" max="7" width="12" bestFit="1" customWidth="1"/>
    <col min="8" max="8" width="11.5703125" bestFit="1" customWidth="1"/>
  </cols>
  <sheetData>
    <row r="1" spans="1:8">
      <c r="A1" s="308" t="s">
        <v>897</v>
      </c>
      <c r="B1" s="308"/>
      <c r="C1" s="308"/>
      <c r="D1" s="308"/>
      <c r="E1" s="308"/>
      <c r="F1" s="308"/>
      <c r="G1" s="308"/>
      <c r="H1" s="308"/>
    </row>
    <row r="2" spans="1:8">
      <c r="A2" s="143" t="s">
        <v>216</v>
      </c>
      <c r="B2" s="144" t="s">
        <v>896</v>
      </c>
      <c r="C2" s="143" t="s">
        <v>135</v>
      </c>
      <c r="D2" s="143" t="s">
        <v>7</v>
      </c>
      <c r="E2" s="143" t="s">
        <v>8</v>
      </c>
      <c r="F2" s="143" t="s">
        <v>4</v>
      </c>
      <c r="G2" s="143" t="s">
        <v>136</v>
      </c>
      <c r="H2" s="143" t="s">
        <v>137</v>
      </c>
    </row>
    <row r="3" spans="1:8">
      <c r="A3" s="39">
        <v>1</v>
      </c>
      <c r="B3" s="28" t="s">
        <v>138</v>
      </c>
      <c r="C3" s="39">
        <v>1</v>
      </c>
      <c r="D3" s="39">
        <v>2</v>
      </c>
      <c r="E3" s="39">
        <v>0</v>
      </c>
      <c r="F3" s="39">
        <v>2</v>
      </c>
      <c r="G3" s="39">
        <v>0</v>
      </c>
      <c r="H3" s="39">
        <v>0</v>
      </c>
    </row>
    <row r="4" spans="1:8">
      <c r="A4" s="39">
        <v>2</v>
      </c>
      <c r="B4" s="28" t="s">
        <v>139</v>
      </c>
      <c r="C4" s="39">
        <v>51</v>
      </c>
      <c r="D4" s="39">
        <v>457</v>
      </c>
      <c r="E4" s="39">
        <v>146</v>
      </c>
      <c r="F4" s="39">
        <v>603</v>
      </c>
      <c r="G4" s="39">
        <v>537900</v>
      </c>
      <c r="H4" s="39">
        <v>75829560</v>
      </c>
    </row>
    <row r="5" spans="1:8">
      <c r="A5" s="39">
        <v>3</v>
      </c>
      <c r="B5" s="28" t="s">
        <v>140</v>
      </c>
      <c r="C5" s="39">
        <v>2</v>
      </c>
      <c r="D5" s="39">
        <v>4</v>
      </c>
      <c r="E5" s="39">
        <v>0</v>
      </c>
      <c r="F5" s="39">
        <v>4</v>
      </c>
      <c r="G5" s="39">
        <v>1000</v>
      </c>
      <c r="H5" s="39">
        <v>141056</v>
      </c>
    </row>
    <row r="6" spans="1:8">
      <c r="A6" s="39">
        <v>4</v>
      </c>
      <c r="B6" s="28" t="s">
        <v>141</v>
      </c>
      <c r="C6" s="39">
        <v>6</v>
      </c>
      <c r="D6" s="39">
        <v>49</v>
      </c>
      <c r="E6" s="39">
        <v>17</v>
      </c>
      <c r="F6" s="39">
        <v>66</v>
      </c>
      <c r="G6" s="39">
        <v>118800</v>
      </c>
      <c r="H6" s="39">
        <v>16396902</v>
      </c>
    </row>
    <row r="7" spans="1:8">
      <c r="A7" s="39">
        <v>5</v>
      </c>
      <c r="B7" s="28" t="s">
        <v>142</v>
      </c>
      <c r="C7" s="39">
        <v>3</v>
      </c>
      <c r="D7" s="39">
        <v>17</v>
      </c>
      <c r="E7" s="39">
        <v>7</v>
      </c>
      <c r="F7" s="39">
        <v>24</v>
      </c>
      <c r="G7" s="39">
        <v>12800</v>
      </c>
      <c r="H7" s="39">
        <v>1787485</v>
      </c>
    </row>
    <row r="8" spans="1:8">
      <c r="A8" s="39">
        <v>6</v>
      </c>
      <c r="B8" s="28" t="s">
        <v>143</v>
      </c>
      <c r="C8" s="39">
        <v>1</v>
      </c>
      <c r="D8" s="39">
        <v>6</v>
      </c>
      <c r="E8" s="39">
        <v>1</v>
      </c>
      <c r="F8" s="39">
        <v>7</v>
      </c>
      <c r="G8" s="39">
        <v>0</v>
      </c>
      <c r="H8" s="39">
        <v>0</v>
      </c>
    </row>
    <row r="9" spans="1:8">
      <c r="A9" s="39">
        <v>7</v>
      </c>
      <c r="B9" s="28" t="s">
        <v>144</v>
      </c>
      <c r="C9" s="39">
        <v>1</v>
      </c>
      <c r="D9" s="39">
        <v>2</v>
      </c>
      <c r="E9" s="39">
        <v>0</v>
      </c>
      <c r="F9" s="39">
        <v>2</v>
      </c>
      <c r="G9" s="39">
        <v>0</v>
      </c>
      <c r="H9" s="39">
        <v>0</v>
      </c>
    </row>
    <row r="10" spans="1:8">
      <c r="A10" s="39">
        <v>8</v>
      </c>
      <c r="B10" s="28" t="s">
        <v>145</v>
      </c>
      <c r="C10" s="39">
        <v>1</v>
      </c>
      <c r="D10" s="39">
        <v>6</v>
      </c>
      <c r="E10" s="39">
        <v>0</v>
      </c>
      <c r="F10" s="39">
        <v>6</v>
      </c>
      <c r="G10" s="39">
        <v>0</v>
      </c>
      <c r="H10" s="39">
        <v>0</v>
      </c>
    </row>
    <row r="11" spans="1:8">
      <c r="A11" s="39">
        <v>9</v>
      </c>
      <c r="B11" s="28" t="s">
        <v>146</v>
      </c>
      <c r="C11" s="39">
        <v>6</v>
      </c>
      <c r="D11" s="39">
        <v>42</v>
      </c>
      <c r="E11" s="39">
        <v>16</v>
      </c>
      <c r="F11" s="39">
        <v>58</v>
      </c>
      <c r="G11" s="39">
        <v>23175</v>
      </c>
      <c r="H11" s="39">
        <v>3254751</v>
      </c>
    </row>
    <row r="12" spans="1:8">
      <c r="A12" s="39">
        <v>10</v>
      </c>
      <c r="B12" s="28" t="s">
        <v>147</v>
      </c>
      <c r="C12" s="39">
        <v>1</v>
      </c>
      <c r="D12" s="39">
        <v>1</v>
      </c>
      <c r="E12" s="39">
        <v>0</v>
      </c>
      <c r="F12" s="39">
        <v>1</v>
      </c>
      <c r="G12" s="39">
        <v>175</v>
      </c>
      <c r="H12" s="39">
        <v>24806</v>
      </c>
    </row>
    <row r="13" spans="1:8">
      <c r="A13" s="39">
        <v>11</v>
      </c>
      <c r="B13" s="28" t="s">
        <v>148</v>
      </c>
      <c r="C13" s="39">
        <v>1</v>
      </c>
      <c r="D13" s="39">
        <v>8</v>
      </c>
      <c r="E13" s="39">
        <v>4</v>
      </c>
      <c r="F13" s="39">
        <v>12</v>
      </c>
      <c r="G13" s="39">
        <v>2100</v>
      </c>
      <c r="H13" s="39">
        <v>296100</v>
      </c>
    </row>
    <row r="14" spans="1:8">
      <c r="A14" s="39">
        <v>12</v>
      </c>
      <c r="B14" s="28" t="s">
        <v>149</v>
      </c>
      <c r="C14" s="39">
        <v>2</v>
      </c>
      <c r="D14" s="39">
        <v>7</v>
      </c>
      <c r="E14" s="39">
        <v>1</v>
      </c>
      <c r="F14" s="39">
        <v>8</v>
      </c>
      <c r="G14" s="39">
        <v>0</v>
      </c>
      <c r="H14" s="39">
        <v>0</v>
      </c>
    </row>
    <row r="15" spans="1:8">
      <c r="A15" s="39">
        <v>13</v>
      </c>
      <c r="B15" s="28" t="s">
        <v>150</v>
      </c>
      <c r="C15" s="39">
        <v>1</v>
      </c>
      <c r="D15" s="39">
        <v>6</v>
      </c>
      <c r="E15" s="39">
        <v>0</v>
      </c>
      <c r="F15" s="39">
        <v>6</v>
      </c>
      <c r="G15" s="39">
        <v>600</v>
      </c>
      <c r="H15" s="39">
        <v>82110</v>
      </c>
    </row>
    <row r="16" spans="1:8">
      <c r="A16" s="39">
        <v>14</v>
      </c>
      <c r="B16" s="28" t="s">
        <v>151</v>
      </c>
      <c r="C16" s="39">
        <v>1</v>
      </c>
      <c r="D16" s="39">
        <v>3</v>
      </c>
      <c r="E16" s="39">
        <v>0</v>
      </c>
      <c r="F16" s="39">
        <v>3</v>
      </c>
      <c r="G16" s="39">
        <v>0</v>
      </c>
      <c r="H16" s="39">
        <v>0</v>
      </c>
    </row>
    <row r="17" spans="1:8">
      <c r="A17" s="39">
        <v>15</v>
      </c>
      <c r="B17" s="28" t="s">
        <v>152</v>
      </c>
      <c r="C17" s="39">
        <v>1</v>
      </c>
      <c r="D17" s="39">
        <v>1</v>
      </c>
      <c r="E17" s="39">
        <v>0</v>
      </c>
      <c r="F17" s="39">
        <v>1</v>
      </c>
      <c r="G17" s="39">
        <v>35</v>
      </c>
      <c r="H17" s="39">
        <v>5000</v>
      </c>
    </row>
    <row r="18" spans="1:8">
      <c r="A18" s="39">
        <v>16</v>
      </c>
      <c r="B18" s="28" t="s">
        <v>153</v>
      </c>
      <c r="C18" s="39">
        <v>2</v>
      </c>
      <c r="D18" s="39">
        <v>2</v>
      </c>
      <c r="E18" s="39">
        <v>0</v>
      </c>
      <c r="F18" s="39">
        <v>2</v>
      </c>
      <c r="G18" s="39">
        <v>210</v>
      </c>
      <c r="H18" s="39">
        <v>29483</v>
      </c>
    </row>
    <row r="19" spans="1:8">
      <c r="A19" s="39">
        <v>17</v>
      </c>
      <c r="B19" s="28" t="s">
        <v>154</v>
      </c>
      <c r="C19" s="39">
        <v>1</v>
      </c>
      <c r="D19" s="39">
        <v>3</v>
      </c>
      <c r="E19" s="39">
        <v>0</v>
      </c>
      <c r="F19" s="39">
        <v>3</v>
      </c>
      <c r="G19" s="39">
        <v>525</v>
      </c>
      <c r="H19" s="39">
        <v>74401</v>
      </c>
    </row>
    <row r="20" spans="1:8">
      <c r="A20" s="39">
        <v>18</v>
      </c>
      <c r="B20" s="28" t="s">
        <v>155</v>
      </c>
      <c r="C20" s="39">
        <v>1</v>
      </c>
      <c r="D20" s="39">
        <v>2</v>
      </c>
      <c r="E20" s="39">
        <v>0</v>
      </c>
      <c r="F20" s="39">
        <v>2</v>
      </c>
      <c r="G20" s="39">
        <v>3000</v>
      </c>
      <c r="H20" s="39">
        <v>425100</v>
      </c>
    </row>
    <row r="21" spans="1:8">
      <c r="A21" s="39">
        <v>19</v>
      </c>
      <c r="B21" s="28" t="s">
        <v>156</v>
      </c>
      <c r="C21" s="39">
        <v>1</v>
      </c>
      <c r="D21" s="39">
        <v>7</v>
      </c>
      <c r="E21" s="39">
        <v>0</v>
      </c>
      <c r="F21" s="39">
        <v>7</v>
      </c>
      <c r="G21" s="39">
        <v>1225</v>
      </c>
      <c r="H21" s="39">
        <v>173521</v>
      </c>
    </row>
    <row r="22" spans="1:8">
      <c r="A22" s="39">
        <v>20</v>
      </c>
      <c r="B22" s="28" t="s">
        <v>157</v>
      </c>
      <c r="C22" s="39">
        <v>9</v>
      </c>
      <c r="D22" s="39">
        <v>44</v>
      </c>
      <c r="E22" s="39">
        <v>5</v>
      </c>
      <c r="F22" s="39">
        <v>49</v>
      </c>
      <c r="G22" s="39">
        <v>4507</v>
      </c>
      <c r="H22" s="39">
        <v>637851</v>
      </c>
    </row>
    <row r="23" spans="1:8">
      <c r="A23" s="39">
        <v>21</v>
      </c>
      <c r="B23" s="28" t="s">
        <v>158</v>
      </c>
      <c r="C23" s="39">
        <v>1</v>
      </c>
      <c r="D23" s="39">
        <v>2</v>
      </c>
      <c r="E23" s="39">
        <v>0</v>
      </c>
      <c r="F23" s="39">
        <v>2</v>
      </c>
      <c r="G23" s="39">
        <v>350</v>
      </c>
      <c r="H23" s="39">
        <v>49543</v>
      </c>
    </row>
    <row r="24" spans="1:8">
      <c r="A24" s="39">
        <v>22</v>
      </c>
      <c r="B24" s="28" t="s">
        <v>159</v>
      </c>
      <c r="C24" s="39">
        <v>8</v>
      </c>
      <c r="D24" s="39">
        <v>36</v>
      </c>
      <c r="E24" s="39">
        <v>16</v>
      </c>
      <c r="F24" s="39">
        <v>52</v>
      </c>
      <c r="G24" s="39">
        <v>82800</v>
      </c>
      <c r="H24" s="39">
        <v>11553870</v>
      </c>
    </row>
    <row r="25" spans="1:8">
      <c r="A25" s="39">
        <v>23</v>
      </c>
      <c r="B25" s="28" t="s">
        <v>160</v>
      </c>
      <c r="C25" s="39">
        <v>1</v>
      </c>
      <c r="D25" s="39">
        <v>6</v>
      </c>
      <c r="E25" s="39">
        <v>2</v>
      </c>
      <c r="F25" s="39">
        <v>8</v>
      </c>
      <c r="G25" s="39">
        <v>0</v>
      </c>
      <c r="H25" s="39">
        <v>0</v>
      </c>
    </row>
    <row r="26" spans="1:8">
      <c r="A26" s="39">
        <v>24</v>
      </c>
      <c r="B26" s="28" t="s">
        <v>161</v>
      </c>
      <c r="C26" s="39">
        <v>2</v>
      </c>
      <c r="D26" s="39">
        <v>17</v>
      </c>
      <c r="E26" s="39">
        <v>1</v>
      </c>
      <c r="F26" s="39">
        <v>18</v>
      </c>
      <c r="G26" s="39">
        <v>635</v>
      </c>
      <c r="H26" s="39">
        <v>88614</v>
      </c>
    </row>
    <row r="27" spans="1:8">
      <c r="A27" s="39">
        <v>25</v>
      </c>
      <c r="B27" s="28" t="s">
        <v>162</v>
      </c>
      <c r="C27" s="39">
        <v>1</v>
      </c>
      <c r="D27" s="39">
        <v>4</v>
      </c>
      <c r="E27" s="39">
        <v>0</v>
      </c>
      <c r="F27" s="39">
        <v>4</v>
      </c>
      <c r="G27" s="39">
        <v>1000</v>
      </c>
      <c r="H27" s="39">
        <v>141000</v>
      </c>
    </row>
    <row r="28" spans="1:8">
      <c r="A28" s="39">
        <v>26</v>
      </c>
      <c r="B28" s="28" t="s">
        <v>163</v>
      </c>
      <c r="C28" s="39">
        <v>1</v>
      </c>
      <c r="D28" s="39">
        <v>2</v>
      </c>
      <c r="E28" s="39">
        <v>1</v>
      </c>
      <c r="F28" s="39">
        <v>3</v>
      </c>
      <c r="G28" s="39">
        <v>1050</v>
      </c>
      <c r="H28" s="39">
        <v>147472</v>
      </c>
    </row>
    <row r="29" spans="1:8">
      <c r="A29" s="39">
        <v>27</v>
      </c>
      <c r="B29" s="28" t="s">
        <v>164</v>
      </c>
      <c r="C29" s="39">
        <v>1</v>
      </c>
      <c r="D29" s="39">
        <v>4</v>
      </c>
      <c r="E29" s="39">
        <v>0</v>
      </c>
      <c r="F29" s="39">
        <v>4</v>
      </c>
      <c r="G29" s="39">
        <v>700</v>
      </c>
      <c r="H29" s="39">
        <v>98979</v>
      </c>
    </row>
    <row r="30" spans="1:8">
      <c r="A30" s="39">
        <v>28</v>
      </c>
      <c r="B30" s="28" t="s">
        <v>165</v>
      </c>
      <c r="C30" s="39">
        <v>1</v>
      </c>
      <c r="D30" s="39">
        <v>2</v>
      </c>
      <c r="E30" s="39">
        <v>0</v>
      </c>
      <c r="F30" s="39">
        <v>2</v>
      </c>
      <c r="G30" s="39">
        <v>800</v>
      </c>
      <c r="H30" s="39">
        <v>110120</v>
      </c>
    </row>
    <row r="31" spans="1:8">
      <c r="A31" s="39">
        <v>29</v>
      </c>
      <c r="B31" s="28" t="s">
        <v>166</v>
      </c>
      <c r="C31" s="39">
        <v>1</v>
      </c>
      <c r="D31" s="39">
        <v>2</v>
      </c>
      <c r="E31" s="39">
        <v>0</v>
      </c>
      <c r="F31" s="39">
        <v>2</v>
      </c>
      <c r="G31" s="39">
        <v>350</v>
      </c>
      <c r="H31" s="39">
        <v>49543</v>
      </c>
    </row>
    <row r="32" spans="1:8">
      <c r="A32" s="39">
        <v>30</v>
      </c>
      <c r="B32" s="28" t="s">
        <v>167</v>
      </c>
      <c r="C32" s="39">
        <v>1</v>
      </c>
      <c r="D32" s="39">
        <v>6</v>
      </c>
      <c r="E32" s="39">
        <v>2</v>
      </c>
      <c r="F32" s="39">
        <v>8</v>
      </c>
      <c r="G32" s="39">
        <v>3200</v>
      </c>
      <c r="H32" s="39">
        <v>452800</v>
      </c>
    </row>
    <row r="33" spans="1:8">
      <c r="A33" s="39">
        <v>31</v>
      </c>
      <c r="B33" s="28" t="s">
        <v>168</v>
      </c>
      <c r="C33" s="39">
        <v>1</v>
      </c>
      <c r="D33" s="39">
        <v>6</v>
      </c>
      <c r="E33" s="39">
        <v>0</v>
      </c>
      <c r="F33" s="39">
        <v>6</v>
      </c>
      <c r="G33" s="39">
        <v>1050</v>
      </c>
      <c r="H33" s="39">
        <v>148680</v>
      </c>
    </row>
    <row r="34" spans="1:8">
      <c r="A34" s="39">
        <v>32</v>
      </c>
      <c r="B34" s="28" t="s">
        <v>169</v>
      </c>
      <c r="C34" s="39">
        <v>23</v>
      </c>
      <c r="D34" s="39">
        <v>177</v>
      </c>
      <c r="E34" s="39">
        <v>55</v>
      </c>
      <c r="F34" s="39">
        <v>232</v>
      </c>
      <c r="G34" s="39">
        <v>82725</v>
      </c>
      <c r="H34" s="39">
        <v>11657140</v>
      </c>
    </row>
    <row r="35" spans="1:8">
      <c r="A35" s="39">
        <v>33</v>
      </c>
      <c r="B35" s="28" t="s">
        <v>170</v>
      </c>
      <c r="C35" s="39">
        <v>1</v>
      </c>
      <c r="D35" s="39">
        <v>2</v>
      </c>
      <c r="E35" s="39">
        <v>0</v>
      </c>
      <c r="F35" s="39">
        <v>2</v>
      </c>
      <c r="G35" s="39">
        <v>500</v>
      </c>
      <c r="H35" s="39">
        <v>70375</v>
      </c>
    </row>
    <row r="36" spans="1:8">
      <c r="A36" s="39">
        <v>34</v>
      </c>
      <c r="B36" s="28" t="s">
        <v>171</v>
      </c>
      <c r="C36" s="39">
        <v>3</v>
      </c>
      <c r="D36" s="39">
        <v>5</v>
      </c>
      <c r="E36" s="39">
        <v>2</v>
      </c>
      <c r="F36" s="39">
        <v>7</v>
      </c>
      <c r="G36" s="39">
        <v>1450</v>
      </c>
      <c r="H36" s="39">
        <v>200733</v>
      </c>
    </row>
    <row r="37" spans="1:8">
      <c r="A37" s="39">
        <v>35</v>
      </c>
      <c r="B37" s="28" t="s">
        <v>172</v>
      </c>
      <c r="C37" s="39">
        <v>2</v>
      </c>
      <c r="D37" s="39">
        <v>4</v>
      </c>
      <c r="E37" s="39">
        <v>0</v>
      </c>
      <c r="F37" s="39">
        <v>4</v>
      </c>
      <c r="G37" s="39">
        <v>700</v>
      </c>
      <c r="H37" s="39">
        <v>99138</v>
      </c>
    </row>
    <row r="38" spans="1:8">
      <c r="A38" s="39">
        <v>36</v>
      </c>
      <c r="B38" s="28" t="s">
        <v>173</v>
      </c>
      <c r="C38" s="39">
        <v>2</v>
      </c>
      <c r="D38" s="39">
        <v>6</v>
      </c>
      <c r="E38" s="39">
        <v>3</v>
      </c>
      <c r="F38" s="39">
        <v>9</v>
      </c>
      <c r="G38" s="39">
        <v>1875</v>
      </c>
      <c r="H38" s="39">
        <v>260413</v>
      </c>
    </row>
    <row r="39" spans="1:8">
      <c r="A39" s="39">
        <v>37</v>
      </c>
      <c r="B39" s="28" t="s">
        <v>174</v>
      </c>
      <c r="C39" s="39">
        <v>1</v>
      </c>
      <c r="D39" s="39">
        <v>2</v>
      </c>
      <c r="E39" s="39">
        <v>1</v>
      </c>
      <c r="F39" s="39">
        <v>3</v>
      </c>
      <c r="G39" s="39">
        <v>1500</v>
      </c>
      <c r="H39" s="39">
        <v>205125</v>
      </c>
    </row>
    <row r="40" spans="1:8">
      <c r="A40" s="39">
        <v>38</v>
      </c>
      <c r="B40" s="28" t="s">
        <v>175</v>
      </c>
      <c r="C40" s="39">
        <v>1</v>
      </c>
      <c r="D40" s="39">
        <v>2</v>
      </c>
      <c r="E40" s="39">
        <v>1</v>
      </c>
      <c r="F40" s="39">
        <v>3</v>
      </c>
      <c r="G40" s="39">
        <v>300</v>
      </c>
      <c r="H40" s="39">
        <v>41490</v>
      </c>
    </row>
    <row r="41" spans="1:8">
      <c r="A41" s="39">
        <v>39</v>
      </c>
      <c r="B41" s="28" t="s">
        <v>176</v>
      </c>
      <c r="C41" s="39">
        <v>8</v>
      </c>
      <c r="D41" s="39">
        <v>58</v>
      </c>
      <c r="E41" s="39">
        <v>20</v>
      </c>
      <c r="F41" s="39">
        <v>78</v>
      </c>
      <c r="G41" s="39">
        <v>100800</v>
      </c>
      <c r="H41" s="39">
        <v>13740390</v>
      </c>
    </row>
    <row r="42" spans="1:8">
      <c r="A42" s="39">
        <v>40</v>
      </c>
      <c r="B42" s="28" t="s">
        <v>177</v>
      </c>
      <c r="C42" s="39">
        <v>1</v>
      </c>
      <c r="D42" s="39">
        <v>2</v>
      </c>
      <c r="E42" s="39">
        <v>1</v>
      </c>
      <c r="F42" s="39">
        <v>3</v>
      </c>
      <c r="G42" s="39">
        <v>1800</v>
      </c>
      <c r="H42" s="39">
        <v>246150</v>
      </c>
    </row>
    <row r="43" spans="1:8">
      <c r="A43" s="39">
        <v>41</v>
      </c>
      <c r="B43" s="28" t="s">
        <v>178</v>
      </c>
      <c r="C43" s="39">
        <v>1</v>
      </c>
      <c r="D43" s="39">
        <v>5</v>
      </c>
      <c r="E43" s="39">
        <v>0</v>
      </c>
      <c r="F43" s="39">
        <v>5</v>
      </c>
      <c r="G43" s="39">
        <v>0</v>
      </c>
      <c r="H43" s="39">
        <v>0</v>
      </c>
    </row>
    <row r="44" spans="1:8">
      <c r="A44" s="39">
        <v>42</v>
      </c>
      <c r="B44" s="28" t="s">
        <v>179</v>
      </c>
      <c r="C44" s="39">
        <v>1</v>
      </c>
      <c r="D44" s="39">
        <v>2</v>
      </c>
      <c r="E44" s="39">
        <v>0</v>
      </c>
      <c r="F44" s="39">
        <v>2</v>
      </c>
      <c r="G44" s="39">
        <v>500</v>
      </c>
      <c r="H44" s="39">
        <v>70225</v>
      </c>
    </row>
    <row r="45" spans="1:8">
      <c r="A45" s="39">
        <v>43</v>
      </c>
      <c r="B45" s="28" t="s">
        <v>180</v>
      </c>
      <c r="C45" s="39">
        <v>1</v>
      </c>
      <c r="D45" s="39">
        <v>3</v>
      </c>
      <c r="E45" s="39">
        <v>0</v>
      </c>
      <c r="F45" s="39">
        <v>3</v>
      </c>
      <c r="G45" s="39">
        <v>750</v>
      </c>
      <c r="H45" s="39">
        <v>105488</v>
      </c>
    </row>
    <row r="46" spans="1:8">
      <c r="A46" s="39">
        <v>44</v>
      </c>
      <c r="B46" s="28" t="s">
        <v>181</v>
      </c>
      <c r="C46" s="39">
        <v>2</v>
      </c>
      <c r="D46" s="39">
        <v>3</v>
      </c>
      <c r="E46" s="39">
        <v>0</v>
      </c>
      <c r="F46" s="39">
        <v>3</v>
      </c>
      <c r="G46" s="39">
        <v>233</v>
      </c>
      <c r="H46" s="39">
        <v>32483</v>
      </c>
    </row>
    <row r="47" spans="1:8">
      <c r="A47" s="39">
        <v>45</v>
      </c>
      <c r="B47" s="28" t="s">
        <v>182</v>
      </c>
      <c r="C47" s="39">
        <v>1</v>
      </c>
      <c r="D47" s="39">
        <v>5</v>
      </c>
      <c r="E47" s="39">
        <v>0</v>
      </c>
      <c r="F47" s="39">
        <v>5</v>
      </c>
      <c r="G47" s="39">
        <v>0</v>
      </c>
      <c r="H47" s="39">
        <v>0</v>
      </c>
    </row>
    <row r="48" spans="1:8">
      <c r="A48" s="39">
        <v>46</v>
      </c>
      <c r="B48" s="28" t="s">
        <v>183</v>
      </c>
      <c r="C48" s="39">
        <v>2</v>
      </c>
      <c r="D48" s="39">
        <v>5</v>
      </c>
      <c r="E48" s="39">
        <v>0</v>
      </c>
      <c r="F48" s="39">
        <v>5</v>
      </c>
      <c r="G48" s="39">
        <v>2800</v>
      </c>
      <c r="H48" s="39">
        <v>380840</v>
      </c>
    </row>
    <row r="49" spans="1:8">
      <c r="A49" s="39">
        <v>47</v>
      </c>
      <c r="B49" s="28" t="s">
        <v>184</v>
      </c>
      <c r="C49" s="39">
        <v>1</v>
      </c>
      <c r="D49" s="39">
        <v>3</v>
      </c>
      <c r="E49" s="39">
        <v>0</v>
      </c>
      <c r="F49" s="39">
        <v>3</v>
      </c>
      <c r="G49" s="39">
        <v>750</v>
      </c>
      <c r="H49" s="39">
        <v>106313</v>
      </c>
    </row>
    <row r="50" spans="1:8">
      <c r="A50" s="39">
        <v>48</v>
      </c>
      <c r="B50" s="28" t="s">
        <v>185</v>
      </c>
      <c r="C50" s="39">
        <v>1</v>
      </c>
      <c r="D50" s="39">
        <v>5</v>
      </c>
      <c r="E50" s="39">
        <v>1</v>
      </c>
      <c r="F50" s="39">
        <v>6</v>
      </c>
      <c r="G50" s="39">
        <v>1050</v>
      </c>
      <c r="H50" s="39">
        <v>148838</v>
      </c>
    </row>
    <row r="51" spans="1:8">
      <c r="A51" s="39">
        <v>49</v>
      </c>
      <c r="B51" s="28" t="s">
        <v>186</v>
      </c>
      <c r="C51" s="39">
        <v>1</v>
      </c>
      <c r="D51" s="39">
        <v>7</v>
      </c>
      <c r="E51" s="39">
        <v>0</v>
      </c>
      <c r="F51" s="39">
        <v>7</v>
      </c>
      <c r="G51" s="39">
        <v>1225</v>
      </c>
      <c r="H51" s="39">
        <v>173521</v>
      </c>
    </row>
    <row r="52" spans="1:8">
      <c r="A52" s="39">
        <v>50</v>
      </c>
      <c r="B52" s="28" t="s">
        <v>187</v>
      </c>
      <c r="C52" s="39">
        <v>1</v>
      </c>
      <c r="D52" s="39">
        <v>7</v>
      </c>
      <c r="E52" s="39">
        <v>0</v>
      </c>
      <c r="F52" s="39">
        <v>7</v>
      </c>
      <c r="G52" s="39">
        <v>2800</v>
      </c>
      <c r="H52" s="39">
        <v>396480</v>
      </c>
    </row>
    <row r="53" spans="1:8">
      <c r="A53" s="39">
        <v>51</v>
      </c>
      <c r="B53" s="28" t="s">
        <v>188</v>
      </c>
      <c r="C53" s="39">
        <v>1</v>
      </c>
      <c r="D53" s="39">
        <v>15</v>
      </c>
      <c r="E53" s="39">
        <v>0</v>
      </c>
      <c r="F53" s="39">
        <v>15</v>
      </c>
      <c r="G53" s="39">
        <v>0</v>
      </c>
      <c r="H53" s="39">
        <v>0</v>
      </c>
    </row>
    <row r="54" spans="1:8">
      <c r="A54" s="39">
        <v>52</v>
      </c>
      <c r="B54" s="28" t="s">
        <v>189</v>
      </c>
      <c r="C54" s="39">
        <v>13</v>
      </c>
      <c r="D54" s="39">
        <v>102</v>
      </c>
      <c r="E54" s="39">
        <v>27</v>
      </c>
      <c r="F54" s="39">
        <v>129</v>
      </c>
      <c r="G54" s="39">
        <v>235200</v>
      </c>
      <c r="H54" s="39">
        <v>32157690</v>
      </c>
    </row>
    <row r="55" spans="1:8">
      <c r="A55" s="39">
        <v>53</v>
      </c>
      <c r="B55" s="28" t="s">
        <v>190</v>
      </c>
      <c r="C55" s="39">
        <v>1</v>
      </c>
      <c r="D55" s="39">
        <v>3</v>
      </c>
      <c r="E55" s="39">
        <v>3</v>
      </c>
      <c r="F55" s="39">
        <v>6</v>
      </c>
      <c r="G55" s="39">
        <v>2400</v>
      </c>
      <c r="H55" s="39">
        <v>329040</v>
      </c>
    </row>
    <row r="56" spans="1:8">
      <c r="A56" s="39">
        <v>54</v>
      </c>
      <c r="B56" s="28" t="s">
        <v>191</v>
      </c>
      <c r="C56" s="39">
        <v>10</v>
      </c>
      <c r="D56" s="39">
        <v>64</v>
      </c>
      <c r="E56" s="39">
        <v>19</v>
      </c>
      <c r="F56" s="39">
        <v>83</v>
      </c>
      <c r="G56" s="39">
        <v>146700</v>
      </c>
      <c r="H56" s="39">
        <v>20083185</v>
      </c>
    </row>
    <row r="57" spans="1:8">
      <c r="A57" s="39">
        <v>55</v>
      </c>
      <c r="B57" s="28" t="s">
        <v>192</v>
      </c>
      <c r="C57" s="39">
        <v>1</v>
      </c>
      <c r="D57" s="39">
        <v>2</v>
      </c>
      <c r="E57" s="39">
        <v>0</v>
      </c>
      <c r="F57" s="39">
        <v>2</v>
      </c>
      <c r="G57" s="39">
        <v>500</v>
      </c>
      <c r="H57" s="39">
        <v>70225</v>
      </c>
    </row>
    <row r="58" spans="1:8">
      <c r="A58" s="39">
        <v>56</v>
      </c>
      <c r="B58" s="28" t="s">
        <v>193</v>
      </c>
      <c r="C58" s="39">
        <v>32</v>
      </c>
      <c r="D58" s="39">
        <v>282</v>
      </c>
      <c r="E58" s="39">
        <v>95</v>
      </c>
      <c r="F58" s="39">
        <v>377</v>
      </c>
      <c r="G58" s="39">
        <v>1123350</v>
      </c>
      <c r="H58" s="39">
        <v>157825078</v>
      </c>
    </row>
    <row r="59" spans="1:8">
      <c r="A59" s="39">
        <v>57</v>
      </c>
      <c r="B59" s="28" t="s">
        <v>194</v>
      </c>
      <c r="C59" s="39">
        <v>2</v>
      </c>
      <c r="D59" s="39">
        <v>5</v>
      </c>
      <c r="E59" s="39">
        <v>1</v>
      </c>
      <c r="F59" s="39">
        <v>6</v>
      </c>
      <c r="G59" s="39">
        <v>840</v>
      </c>
      <c r="H59" s="39">
        <v>118336</v>
      </c>
    </row>
    <row r="60" spans="1:8">
      <c r="A60" s="39">
        <v>58</v>
      </c>
      <c r="B60" s="28" t="s">
        <v>195</v>
      </c>
      <c r="C60" s="39">
        <v>1</v>
      </c>
      <c r="D60" s="39">
        <v>3</v>
      </c>
      <c r="E60" s="39">
        <v>1</v>
      </c>
      <c r="F60" s="39">
        <v>4</v>
      </c>
      <c r="G60" s="39">
        <v>280</v>
      </c>
      <c r="H60" s="39">
        <v>38222</v>
      </c>
    </row>
    <row r="61" spans="1:8">
      <c r="A61" s="39">
        <v>59</v>
      </c>
      <c r="B61" s="28" t="s">
        <v>196</v>
      </c>
      <c r="C61" s="39">
        <v>1</v>
      </c>
      <c r="D61" s="39">
        <v>3</v>
      </c>
      <c r="E61" s="39">
        <v>0</v>
      </c>
      <c r="F61" s="39">
        <v>3</v>
      </c>
      <c r="G61" s="39">
        <v>750</v>
      </c>
      <c r="H61" s="39">
        <v>106237</v>
      </c>
    </row>
    <row r="62" spans="1:8">
      <c r="A62" s="39">
        <v>60</v>
      </c>
      <c r="B62" s="28" t="s">
        <v>197</v>
      </c>
      <c r="C62" s="39">
        <v>1</v>
      </c>
      <c r="D62" s="39">
        <v>2</v>
      </c>
      <c r="E62" s="39">
        <v>0</v>
      </c>
      <c r="F62" s="39">
        <v>2</v>
      </c>
      <c r="G62" s="39">
        <v>500</v>
      </c>
      <c r="H62" s="39">
        <v>70875</v>
      </c>
    </row>
    <row r="63" spans="1:8">
      <c r="A63" s="39">
        <v>61</v>
      </c>
      <c r="B63" s="28" t="s">
        <v>198</v>
      </c>
      <c r="C63" s="39">
        <v>7</v>
      </c>
      <c r="D63" s="39">
        <v>65</v>
      </c>
      <c r="E63" s="39">
        <v>22</v>
      </c>
      <c r="F63" s="39">
        <v>87</v>
      </c>
      <c r="G63" s="39">
        <v>51100</v>
      </c>
      <c r="H63" s="39">
        <v>6991140</v>
      </c>
    </row>
    <row r="64" spans="1:8">
      <c r="A64" s="39">
        <v>62</v>
      </c>
      <c r="B64" s="28" t="s">
        <v>199</v>
      </c>
      <c r="C64" s="39">
        <v>1</v>
      </c>
      <c r="D64" s="39">
        <v>3</v>
      </c>
      <c r="E64" s="39">
        <v>0</v>
      </c>
      <c r="F64" s="39">
        <v>3</v>
      </c>
      <c r="G64" s="39">
        <v>750</v>
      </c>
      <c r="H64" s="39">
        <v>106313</v>
      </c>
    </row>
    <row r="65" spans="1:8">
      <c r="A65" s="39">
        <v>63</v>
      </c>
      <c r="B65" s="28" t="s">
        <v>200</v>
      </c>
      <c r="C65" s="39">
        <v>1</v>
      </c>
      <c r="D65" s="39">
        <v>1</v>
      </c>
      <c r="E65" s="39">
        <v>0</v>
      </c>
      <c r="F65" s="39">
        <v>1</v>
      </c>
      <c r="G65" s="39">
        <v>250</v>
      </c>
      <c r="H65" s="39">
        <v>35113</v>
      </c>
    </row>
    <row r="66" spans="1:8">
      <c r="A66" s="39">
        <v>64</v>
      </c>
      <c r="B66" s="28" t="s">
        <v>201</v>
      </c>
      <c r="C66" s="39">
        <v>2</v>
      </c>
      <c r="D66" s="39">
        <v>12</v>
      </c>
      <c r="E66" s="39">
        <v>4</v>
      </c>
      <c r="F66" s="39">
        <v>16</v>
      </c>
      <c r="G66" s="39">
        <v>2800</v>
      </c>
      <c r="H66" s="39">
        <v>396760</v>
      </c>
    </row>
    <row r="67" spans="1:8">
      <c r="A67" s="39">
        <v>65</v>
      </c>
      <c r="B67" s="28" t="s">
        <v>202</v>
      </c>
      <c r="C67" s="39">
        <v>1</v>
      </c>
      <c r="D67" s="39">
        <v>2</v>
      </c>
      <c r="E67" s="39">
        <v>2</v>
      </c>
      <c r="F67" s="39">
        <v>4</v>
      </c>
      <c r="G67" s="39">
        <v>1000</v>
      </c>
      <c r="H67" s="39">
        <v>139500</v>
      </c>
    </row>
    <row r="68" spans="1:8">
      <c r="A68" s="39">
        <v>66</v>
      </c>
      <c r="B68" s="28" t="s">
        <v>203</v>
      </c>
      <c r="C68" s="39">
        <v>2</v>
      </c>
      <c r="D68" s="39">
        <v>6</v>
      </c>
      <c r="E68" s="39">
        <v>0</v>
      </c>
      <c r="F68" s="39">
        <v>6</v>
      </c>
      <c r="G68" s="39">
        <v>2800</v>
      </c>
      <c r="H68" s="39">
        <v>388700</v>
      </c>
    </row>
    <row r="69" spans="1:8">
      <c r="A69" s="39">
        <v>67</v>
      </c>
      <c r="B69" s="28" t="s">
        <v>204</v>
      </c>
      <c r="C69" s="39">
        <v>4</v>
      </c>
      <c r="D69" s="39">
        <v>21</v>
      </c>
      <c r="E69" s="39">
        <v>2</v>
      </c>
      <c r="F69" s="39">
        <v>23</v>
      </c>
      <c r="G69" s="39">
        <v>9600</v>
      </c>
      <c r="H69" s="39">
        <v>1353998</v>
      </c>
    </row>
    <row r="70" spans="1:8">
      <c r="A70" s="39">
        <v>68</v>
      </c>
      <c r="B70" s="28" t="s">
        <v>205</v>
      </c>
      <c r="C70" s="39">
        <v>1</v>
      </c>
      <c r="D70" s="39">
        <v>4</v>
      </c>
      <c r="E70" s="39">
        <v>6</v>
      </c>
      <c r="F70" s="39">
        <v>10</v>
      </c>
      <c r="G70" s="39">
        <v>4000</v>
      </c>
      <c r="H70" s="39">
        <v>566800</v>
      </c>
    </row>
    <row r="71" spans="1:8">
      <c r="A71" s="39">
        <v>69</v>
      </c>
      <c r="B71" s="28" t="s">
        <v>206</v>
      </c>
      <c r="C71" s="39">
        <v>49</v>
      </c>
      <c r="D71" s="39">
        <v>386</v>
      </c>
      <c r="E71" s="39">
        <v>86</v>
      </c>
      <c r="F71" s="39">
        <v>472</v>
      </c>
      <c r="G71" s="39">
        <v>5083952</v>
      </c>
      <c r="H71" s="39">
        <v>695484193</v>
      </c>
    </row>
    <row r="72" spans="1:8">
      <c r="A72" s="39">
        <v>70</v>
      </c>
      <c r="B72" s="28" t="s">
        <v>207</v>
      </c>
      <c r="C72" s="39">
        <v>11</v>
      </c>
      <c r="D72" s="39">
        <v>27</v>
      </c>
      <c r="E72" s="39">
        <v>16</v>
      </c>
      <c r="F72" s="39">
        <v>43</v>
      </c>
      <c r="G72" s="39">
        <v>7675</v>
      </c>
      <c r="H72" s="39">
        <v>1081603</v>
      </c>
    </row>
    <row r="73" spans="1:8">
      <c r="A73" s="39">
        <v>71</v>
      </c>
      <c r="B73" s="28" t="s">
        <v>208</v>
      </c>
      <c r="C73" s="39">
        <v>1</v>
      </c>
      <c r="D73" s="39">
        <v>3</v>
      </c>
      <c r="E73" s="39">
        <v>0</v>
      </c>
      <c r="F73" s="39">
        <v>3</v>
      </c>
      <c r="G73" s="39">
        <v>750</v>
      </c>
      <c r="H73" s="39">
        <v>103238</v>
      </c>
    </row>
    <row r="74" spans="1:8">
      <c r="A74" s="39">
        <v>72</v>
      </c>
      <c r="B74" s="28" t="s">
        <v>209</v>
      </c>
      <c r="C74" s="39">
        <v>1</v>
      </c>
      <c r="D74" s="39">
        <v>1</v>
      </c>
      <c r="E74" s="39">
        <v>0</v>
      </c>
      <c r="F74" s="39">
        <v>1</v>
      </c>
      <c r="G74" s="39">
        <v>250</v>
      </c>
      <c r="H74" s="39">
        <v>34875</v>
      </c>
    </row>
    <row r="75" spans="1:8">
      <c r="A75" s="39">
        <v>73</v>
      </c>
      <c r="B75" s="28" t="s">
        <v>210</v>
      </c>
      <c r="C75" s="39">
        <v>1</v>
      </c>
      <c r="D75" s="39">
        <v>0</v>
      </c>
      <c r="E75" s="39">
        <v>1</v>
      </c>
      <c r="F75" s="39">
        <v>1</v>
      </c>
      <c r="G75" s="39">
        <v>250</v>
      </c>
      <c r="H75" s="39">
        <v>34288</v>
      </c>
    </row>
    <row r="76" spans="1:8">
      <c r="A76" s="39">
        <v>74</v>
      </c>
      <c r="B76" s="28" t="s">
        <v>211</v>
      </c>
      <c r="C76" s="39">
        <v>1</v>
      </c>
      <c r="D76" s="39">
        <v>2</v>
      </c>
      <c r="E76" s="39">
        <v>0</v>
      </c>
      <c r="F76" s="39">
        <v>2</v>
      </c>
      <c r="G76" s="39">
        <v>700</v>
      </c>
      <c r="H76" s="39">
        <v>98385</v>
      </c>
    </row>
    <row r="77" spans="1:8">
      <c r="A77" s="39">
        <v>75</v>
      </c>
      <c r="B77" s="28" t="s">
        <v>212</v>
      </c>
      <c r="C77" s="39">
        <v>1</v>
      </c>
      <c r="D77" s="39">
        <v>4</v>
      </c>
      <c r="E77" s="39">
        <v>1</v>
      </c>
      <c r="F77" s="39">
        <v>5</v>
      </c>
      <c r="G77" s="39">
        <v>875</v>
      </c>
      <c r="H77" s="39">
        <v>123550</v>
      </c>
    </row>
    <row r="78" spans="1:8">
      <c r="A78" s="39">
        <v>76</v>
      </c>
      <c r="B78" s="28" t="s">
        <v>213</v>
      </c>
      <c r="C78" s="39">
        <v>9</v>
      </c>
      <c r="D78" s="39">
        <v>36</v>
      </c>
      <c r="E78" s="39">
        <v>23</v>
      </c>
      <c r="F78" s="39">
        <v>59</v>
      </c>
      <c r="G78" s="39">
        <v>12225</v>
      </c>
      <c r="H78" s="39">
        <v>1697788</v>
      </c>
    </row>
    <row r="79" spans="1:8">
      <c r="A79" s="39">
        <v>77</v>
      </c>
      <c r="B79" s="28" t="s">
        <v>214</v>
      </c>
      <c r="C79" s="39">
        <v>11</v>
      </c>
      <c r="D79" s="39">
        <v>31</v>
      </c>
      <c r="E79" s="39">
        <v>9</v>
      </c>
      <c r="F79" s="39">
        <v>40</v>
      </c>
      <c r="G79" s="39">
        <v>11675</v>
      </c>
      <c r="H79" s="39">
        <v>1232112</v>
      </c>
    </row>
    <row r="80" spans="1:8">
      <c r="A80" s="39">
        <v>78</v>
      </c>
      <c r="B80" s="28" t="s">
        <v>215</v>
      </c>
      <c r="C80" s="39">
        <v>1</v>
      </c>
      <c r="D80" s="39">
        <v>1</v>
      </c>
      <c r="E80" s="39">
        <v>0</v>
      </c>
      <c r="F80" s="39">
        <v>1</v>
      </c>
      <c r="G80" s="39">
        <v>70</v>
      </c>
      <c r="H80" s="39">
        <v>9657</v>
      </c>
    </row>
    <row r="81" spans="1:8">
      <c r="A81" s="314" t="s">
        <v>4</v>
      </c>
      <c r="B81" s="314"/>
      <c r="C81" s="39">
        <v>334</v>
      </c>
      <c r="D81" s="39">
        <v>2145</v>
      </c>
      <c r="E81" s="39">
        <v>621</v>
      </c>
      <c r="F81" s="39">
        <v>2766</v>
      </c>
      <c r="G81" s="39">
        <v>7700986.2209999999</v>
      </c>
      <c r="H81" s="39">
        <v>1060610781</v>
      </c>
    </row>
  </sheetData>
  <mergeCells count="2">
    <mergeCell ref="A81:B81"/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sqref="A1:H65"/>
    </sheetView>
  </sheetViews>
  <sheetFormatPr defaultRowHeight="15"/>
  <cols>
    <col min="3" max="3" width="13.42578125" bestFit="1" customWidth="1"/>
    <col min="4" max="4" width="10.140625" bestFit="1" customWidth="1"/>
    <col min="5" max="5" width="7.140625" bestFit="1" customWidth="1"/>
    <col min="6" max="6" width="10.140625" bestFit="1" customWidth="1"/>
    <col min="7" max="7" width="7.140625" bestFit="1" customWidth="1"/>
    <col min="8" max="8" width="16.7109375" customWidth="1"/>
  </cols>
  <sheetData>
    <row r="1" spans="1:9" s="9" customFormat="1">
      <c r="A1" s="318" t="s">
        <v>869</v>
      </c>
      <c r="B1" s="319"/>
      <c r="C1" s="319"/>
      <c r="D1" s="319"/>
      <c r="E1" s="319"/>
      <c r="F1" s="319"/>
      <c r="G1" s="319"/>
      <c r="H1" s="319"/>
    </row>
    <row r="2" spans="1:9" ht="15.75" customHeight="1">
      <c r="A2" s="298" t="s">
        <v>56</v>
      </c>
      <c r="B2" s="317" t="s">
        <v>4</v>
      </c>
      <c r="C2" s="317"/>
      <c r="D2" s="317" t="s">
        <v>57</v>
      </c>
      <c r="E2" s="317"/>
      <c r="F2" s="317" t="s">
        <v>58</v>
      </c>
      <c r="G2" s="317"/>
      <c r="H2" s="316" t="s">
        <v>5</v>
      </c>
      <c r="I2" s="1"/>
    </row>
    <row r="3" spans="1:9" ht="25.5">
      <c r="A3" s="298"/>
      <c r="B3" s="298" t="s">
        <v>59</v>
      </c>
      <c r="C3" s="299" t="s">
        <v>60</v>
      </c>
      <c r="D3" s="298" t="s">
        <v>59</v>
      </c>
      <c r="E3" s="299" t="s">
        <v>61</v>
      </c>
      <c r="F3" s="298" t="s">
        <v>59</v>
      </c>
      <c r="G3" s="299" t="s">
        <v>61</v>
      </c>
      <c r="H3" s="316"/>
      <c r="I3" s="1"/>
    </row>
    <row r="4" spans="1:9">
      <c r="A4" s="300">
        <v>1964</v>
      </c>
      <c r="B4" s="301">
        <v>9526</v>
      </c>
      <c r="C4" s="300">
        <v>30.9</v>
      </c>
      <c r="D4" s="301">
        <v>8435</v>
      </c>
      <c r="E4" s="300">
        <v>88.5</v>
      </c>
      <c r="F4" s="301">
        <v>1091</v>
      </c>
      <c r="G4" s="300">
        <v>11.5</v>
      </c>
      <c r="H4" s="300" t="s">
        <v>62</v>
      </c>
      <c r="I4" s="1"/>
    </row>
    <row r="5" spans="1:9">
      <c r="A5" s="300">
        <v>1965</v>
      </c>
      <c r="B5" s="301">
        <v>9388</v>
      </c>
      <c r="C5" s="300">
        <v>-1.4</v>
      </c>
      <c r="D5" s="301">
        <v>8303</v>
      </c>
      <c r="E5" s="300">
        <v>88.4</v>
      </c>
      <c r="F5" s="301">
        <v>1085</v>
      </c>
      <c r="G5" s="300">
        <v>11.6</v>
      </c>
      <c r="H5" s="300" t="s">
        <v>62</v>
      </c>
      <c r="I5" s="1"/>
    </row>
    <row r="6" spans="1:9">
      <c r="A6" s="300">
        <v>1966</v>
      </c>
      <c r="B6" s="301">
        <v>12567</v>
      </c>
      <c r="C6" s="300">
        <v>33.9</v>
      </c>
      <c r="D6" s="301">
        <v>11206</v>
      </c>
      <c r="E6" s="300">
        <v>89.2</v>
      </c>
      <c r="F6" s="301">
        <v>1361</v>
      </c>
      <c r="G6" s="300">
        <v>10.8</v>
      </c>
      <c r="H6" s="300" t="s">
        <v>62</v>
      </c>
      <c r="I6" s="1"/>
    </row>
    <row r="7" spans="1:9">
      <c r="A7" s="300">
        <v>1967</v>
      </c>
      <c r="B7" s="301">
        <v>18093</v>
      </c>
      <c r="C7" s="300">
        <v>44</v>
      </c>
      <c r="D7" s="301">
        <v>15064</v>
      </c>
      <c r="E7" s="300">
        <v>83.3</v>
      </c>
      <c r="F7" s="301">
        <v>3029</v>
      </c>
      <c r="G7" s="300">
        <v>16.7</v>
      </c>
      <c r="H7" s="300" t="s">
        <v>62</v>
      </c>
      <c r="I7" s="1"/>
    </row>
    <row r="8" spans="1:9">
      <c r="A8" s="300">
        <v>1968</v>
      </c>
      <c r="B8" s="301">
        <v>24209</v>
      </c>
      <c r="C8" s="300">
        <v>33.799999999999997</v>
      </c>
      <c r="D8" s="301">
        <v>19717</v>
      </c>
      <c r="E8" s="300">
        <v>81.400000000000006</v>
      </c>
      <c r="F8" s="301">
        <v>4492</v>
      </c>
      <c r="G8" s="300">
        <v>18.600000000000001</v>
      </c>
      <c r="H8" s="300" t="s">
        <v>62</v>
      </c>
      <c r="I8" s="1"/>
    </row>
    <row r="9" spans="1:9">
      <c r="A9" s="300">
        <v>1969</v>
      </c>
      <c r="B9" s="301">
        <v>34901</v>
      </c>
      <c r="C9" s="300">
        <v>44.2</v>
      </c>
      <c r="D9" s="301">
        <v>28130</v>
      </c>
      <c r="E9" s="300">
        <v>80.599999999999994</v>
      </c>
      <c r="F9" s="301">
        <v>6771</v>
      </c>
      <c r="G9" s="300">
        <v>19.399999999999999</v>
      </c>
      <c r="H9" s="300" t="s">
        <v>62</v>
      </c>
      <c r="I9" s="1"/>
    </row>
    <row r="10" spans="1:9">
      <c r="A10" s="300">
        <v>1970</v>
      </c>
      <c r="B10" s="301">
        <v>45970</v>
      </c>
      <c r="C10" s="300">
        <v>31.7</v>
      </c>
      <c r="D10" s="301">
        <v>36508</v>
      </c>
      <c r="E10" s="300">
        <v>79.400000000000006</v>
      </c>
      <c r="F10" s="301">
        <v>9462</v>
      </c>
      <c r="G10" s="300">
        <v>20.6</v>
      </c>
      <c r="H10" s="300" t="s">
        <v>62</v>
      </c>
      <c r="I10" s="1"/>
    </row>
    <row r="11" spans="1:9">
      <c r="A11" s="300">
        <v>1971</v>
      </c>
      <c r="B11" s="301">
        <v>49914</v>
      </c>
      <c r="C11" s="300">
        <v>8.6</v>
      </c>
      <c r="D11" s="301">
        <v>40369</v>
      </c>
      <c r="E11" s="300">
        <v>80.900000000000006</v>
      </c>
      <c r="F11" s="301">
        <v>9545</v>
      </c>
      <c r="G11" s="300">
        <v>19.100000000000001</v>
      </c>
      <c r="H11" s="300" t="s">
        <v>62</v>
      </c>
      <c r="I11" s="1"/>
    </row>
    <row r="12" spans="1:9">
      <c r="A12" s="300">
        <v>1972</v>
      </c>
      <c r="B12" s="301">
        <v>52930</v>
      </c>
      <c r="C12" s="300">
        <v>6</v>
      </c>
      <c r="D12" s="301">
        <v>42484</v>
      </c>
      <c r="E12" s="300">
        <v>80.3</v>
      </c>
      <c r="F12" s="301">
        <v>10446</v>
      </c>
      <c r="G12" s="300">
        <v>19.7</v>
      </c>
      <c r="H12" s="300" t="s">
        <v>62</v>
      </c>
      <c r="I12" s="1"/>
    </row>
    <row r="13" spans="1:9">
      <c r="A13" s="300">
        <v>1973</v>
      </c>
      <c r="B13" s="301">
        <v>68047</v>
      </c>
      <c r="C13" s="300">
        <v>28.6</v>
      </c>
      <c r="D13" s="301">
        <v>55791</v>
      </c>
      <c r="E13" s="300">
        <v>82</v>
      </c>
      <c r="F13" s="301">
        <v>12256</v>
      </c>
      <c r="G13" s="300">
        <v>18</v>
      </c>
      <c r="H13" s="300" t="s">
        <v>62</v>
      </c>
      <c r="I13" s="1"/>
    </row>
    <row r="14" spans="1:9">
      <c r="A14" s="300">
        <v>1974</v>
      </c>
      <c r="B14" s="301">
        <v>89838</v>
      </c>
      <c r="C14" s="300">
        <v>32</v>
      </c>
      <c r="D14" s="301">
        <v>74170</v>
      </c>
      <c r="E14" s="300">
        <v>82.6</v>
      </c>
      <c r="F14" s="301">
        <v>15668</v>
      </c>
      <c r="G14" s="300">
        <v>17.399999999999999</v>
      </c>
      <c r="H14" s="300">
        <v>13.2</v>
      </c>
      <c r="I14" s="1"/>
    </row>
    <row r="15" spans="1:9">
      <c r="A15" s="300">
        <v>1975</v>
      </c>
      <c r="B15" s="301">
        <v>92440</v>
      </c>
      <c r="C15" s="300">
        <v>2.9</v>
      </c>
      <c r="D15" s="301">
        <v>78995</v>
      </c>
      <c r="E15" s="300">
        <v>85.5</v>
      </c>
      <c r="F15" s="301">
        <v>13445</v>
      </c>
      <c r="G15" s="300">
        <v>14.5</v>
      </c>
      <c r="H15" s="300">
        <v>13.05</v>
      </c>
      <c r="I15" s="1"/>
    </row>
    <row r="16" spans="1:9">
      <c r="A16" s="300">
        <v>1976</v>
      </c>
      <c r="B16" s="301">
        <v>105108</v>
      </c>
      <c r="C16" s="300">
        <v>13.7</v>
      </c>
      <c r="D16" s="301">
        <v>90498</v>
      </c>
      <c r="E16" s="300">
        <v>86.1</v>
      </c>
      <c r="F16" s="301">
        <v>14610</v>
      </c>
      <c r="G16" s="300">
        <v>13.9</v>
      </c>
      <c r="H16" s="300">
        <v>12.41</v>
      </c>
      <c r="I16" s="1"/>
    </row>
    <row r="17" spans="1:9">
      <c r="A17" s="300">
        <v>1977</v>
      </c>
      <c r="B17" s="301">
        <v>129329</v>
      </c>
      <c r="C17" s="300">
        <v>23</v>
      </c>
      <c r="D17" s="301">
        <v>110180</v>
      </c>
      <c r="E17" s="300">
        <v>85.2</v>
      </c>
      <c r="F17" s="301">
        <v>19149</v>
      </c>
      <c r="G17" s="300">
        <v>14.8</v>
      </c>
      <c r="H17" s="300">
        <v>11.6</v>
      </c>
      <c r="I17" s="1"/>
    </row>
    <row r="18" spans="1:9">
      <c r="A18" s="300">
        <v>1978</v>
      </c>
      <c r="B18" s="301">
        <v>156123</v>
      </c>
      <c r="C18" s="300">
        <v>20.7</v>
      </c>
      <c r="D18" s="301">
        <v>130034</v>
      </c>
      <c r="E18" s="300">
        <v>83.3</v>
      </c>
      <c r="F18" s="301">
        <v>26089</v>
      </c>
      <c r="G18" s="300">
        <v>16.7</v>
      </c>
      <c r="H18" s="300">
        <v>11.84</v>
      </c>
      <c r="I18" s="1"/>
    </row>
    <row r="19" spans="1:9">
      <c r="A19" s="300">
        <v>1979</v>
      </c>
      <c r="B19" s="301">
        <v>162276</v>
      </c>
      <c r="C19" s="300">
        <v>3.9</v>
      </c>
      <c r="D19" s="301">
        <v>137865</v>
      </c>
      <c r="E19" s="300">
        <v>85</v>
      </c>
      <c r="F19" s="301">
        <v>24411</v>
      </c>
      <c r="G19" s="300">
        <v>15</v>
      </c>
      <c r="H19" s="300">
        <v>12.02</v>
      </c>
      <c r="I19" s="1"/>
    </row>
    <row r="20" spans="1:9">
      <c r="A20" s="300">
        <v>1980</v>
      </c>
      <c r="B20" s="301">
        <v>162897</v>
      </c>
      <c r="C20" s="300">
        <v>0.4</v>
      </c>
      <c r="D20" s="301">
        <v>139387</v>
      </c>
      <c r="E20" s="300">
        <v>85.6</v>
      </c>
      <c r="F20" s="301">
        <v>23510</v>
      </c>
      <c r="G20" s="300">
        <v>14.4</v>
      </c>
      <c r="H20" s="300">
        <v>11.18</v>
      </c>
      <c r="I20" s="1"/>
    </row>
    <row r="21" spans="1:9">
      <c r="A21" s="300">
        <v>1981</v>
      </c>
      <c r="B21" s="301">
        <v>161669</v>
      </c>
      <c r="C21" s="300">
        <v>-0.8</v>
      </c>
      <c r="D21" s="301">
        <v>142084</v>
      </c>
      <c r="E21" s="300">
        <v>87.9</v>
      </c>
      <c r="F21" s="301">
        <v>19585</v>
      </c>
      <c r="G21" s="300">
        <v>12.1</v>
      </c>
      <c r="H21" s="300">
        <v>10.49</v>
      </c>
      <c r="I21" s="1"/>
    </row>
    <row r="22" spans="1:9">
      <c r="A22" s="300">
        <v>1982</v>
      </c>
      <c r="B22" s="301">
        <v>175448</v>
      </c>
      <c r="C22" s="300">
        <v>8.5</v>
      </c>
      <c r="D22" s="301">
        <v>153509</v>
      </c>
      <c r="E22" s="300">
        <v>87.5</v>
      </c>
      <c r="F22" s="301">
        <v>21939</v>
      </c>
      <c r="G22" s="300">
        <v>12.5</v>
      </c>
      <c r="H22" s="300">
        <v>13.33</v>
      </c>
      <c r="I22" s="1"/>
    </row>
    <row r="23" spans="1:9">
      <c r="A23" s="300">
        <v>1983</v>
      </c>
      <c r="B23" s="301">
        <v>179405</v>
      </c>
      <c r="C23" s="300">
        <v>2.2999999999999998</v>
      </c>
      <c r="D23" s="301">
        <v>152470</v>
      </c>
      <c r="E23" s="300">
        <v>85</v>
      </c>
      <c r="F23" s="301">
        <v>26935</v>
      </c>
      <c r="G23" s="300">
        <v>15</v>
      </c>
      <c r="H23" s="300">
        <v>11.53</v>
      </c>
      <c r="I23" s="1"/>
    </row>
    <row r="24" spans="1:9">
      <c r="A24" s="300">
        <v>1984</v>
      </c>
      <c r="B24" s="301">
        <v>176634</v>
      </c>
      <c r="C24" s="300">
        <v>-1.5</v>
      </c>
      <c r="D24" s="301">
        <v>149920</v>
      </c>
      <c r="E24" s="300">
        <v>84.9</v>
      </c>
      <c r="F24" s="301">
        <v>26714</v>
      </c>
      <c r="G24" s="300">
        <v>15.1</v>
      </c>
      <c r="H24" s="300">
        <v>11.55</v>
      </c>
      <c r="I24" s="1"/>
    </row>
    <row r="25" spans="1:9">
      <c r="A25" s="300">
        <v>1985</v>
      </c>
      <c r="B25" s="301">
        <v>180989</v>
      </c>
      <c r="C25" s="300">
        <v>2.5</v>
      </c>
      <c r="D25" s="301">
        <v>151870</v>
      </c>
      <c r="E25" s="300">
        <v>83.9</v>
      </c>
      <c r="F25" s="301">
        <v>29119</v>
      </c>
      <c r="G25" s="300">
        <v>16.100000000000001</v>
      </c>
      <c r="H25" s="300">
        <v>11.3</v>
      </c>
      <c r="I25" s="1"/>
    </row>
    <row r="26" spans="1:9">
      <c r="A26" s="300">
        <v>1986</v>
      </c>
      <c r="B26" s="301">
        <v>223331</v>
      </c>
      <c r="C26" s="300">
        <v>23.4</v>
      </c>
      <c r="D26" s="301">
        <v>182745</v>
      </c>
      <c r="E26" s="300">
        <v>81.8</v>
      </c>
      <c r="F26" s="301">
        <v>40586</v>
      </c>
      <c r="G26" s="300">
        <v>18.2</v>
      </c>
      <c r="H26" s="300">
        <v>11.16</v>
      </c>
      <c r="I26" s="1"/>
    </row>
    <row r="27" spans="1:9">
      <c r="A27" s="300">
        <v>1987</v>
      </c>
      <c r="B27" s="301">
        <v>248080</v>
      </c>
      <c r="C27" s="300">
        <v>11.1</v>
      </c>
      <c r="D27" s="301">
        <v>205611</v>
      </c>
      <c r="E27" s="300">
        <v>82.9</v>
      </c>
      <c r="F27" s="301">
        <v>42469</v>
      </c>
      <c r="G27" s="300">
        <v>17.100000000000001</v>
      </c>
      <c r="H27" s="300">
        <v>11.98</v>
      </c>
      <c r="I27" s="1"/>
    </row>
    <row r="28" spans="1:9">
      <c r="A28" s="300">
        <v>1988</v>
      </c>
      <c r="B28" s="301">
        <v>265943</v>
      </c>
      <c r="C28" s="300">
        <v>7.2</v>
      </c>
      <c r="D28" s="301">
        <v>234945</v>
      </c>
      <c r="E28" s="300">
        <v>88.3</v>
      </c>
      <c r="F28" s="301">
        <v>30998</v>
      </c>
      <c r="G28" s="300">
        <v>11.7</v>
      </c>
      <c r="H28" s="300">
        <v>12</v>
      </c>
      <c r="I28" s="1"/>
    </row>
    <row r="29" spans="1:9">
      <c r="A29" s="300">
        <v>1989</v>
      </c>
      <c r="B29" s="301">
        <v>239945</v>
      </c>
      <c r="C29" s="300">
        <v>53.7</v>
      </c>
      <c r="D29" s="301">
        <v>207907</v>
      </c>
      <c r="E29" s="300">
        <v>86.6</v>
      </c>
      <c r="F29" s="301">
        <v>32038</v>
      </c>
      <c r="G29" s="300">
        <v>13.4</v>
      </c>
      <c r="H29" s="300">
        <v>12</v>
      </c>
      <c r="I29" s="1"/>
    </row>
    <row r="30" spans="1:9">
      <c r="A30" s="300">
        <v>1990</v>
      </c>
      <c r="B30" s="301">
        <v>254885</v>
      </c>
      <c r="C30" s="300">
        <v>6.2</v>
      </c>
      <c r="D30" s="301">
        <v>226421</v>
      </c>
      <c r="E30" s="300">
        <v>88.8</v>
      </c>
      <c r="F30" s="301">
        <v>28464</v>
      </c>
      <c r="G30" s="300">
        <v>11.2</v>
      </c>
      <c r="H30" s="300">
        <v>12</v>
      </c>
      <c r="I30" s="1"/>
    </row>
    <row r="31" spans="1:9">
      <c r="A31" s="300">
        <v>1991</v>
      </c>
      <c r="B31" s="301">
        <v>292995</v>
      </c>
      <c r="C31" s="300">
        <v>15</v>
      </c>
      <c r="D31" s="301">
        <v>267932</v>
      </c>
      <c r="E31" s="300">
        <v>91.4</v>
      </c>
      <c r="F31" s="301">
        <v>25063</v>
      </c>
      <c r="G31" s="300">
        <v>8.6</v>
      </c>
      <c r="H31" s="300">
        <v>9.25</v>
      </c>
      <c r="I31" s="1"/>
    </row>
    <row r="32" spans="1:9">
      <c r="A32" s="300">
        <v>1992</v>
      </c>
      <c r="B32" s="301">
        <v>334353</v>
      </c>
      <c r="C32" s="300">
        <v>14.1</v>
      </c>
      <c r="D32" s="301">
        <v>300496</v>
      </c>
      <c r="E32" s="300">
        <v>89.9</v>
      </c>
      <c r="F32" s="301">
        <v>33857</v>
      </c>
      <c r="G32" s="300">
        <v>10.1</v>
      </c>
      <c r="H32" s="300">
        <v>10.14</v>
      </c>
      <c r="I32" s="1"/>
    </row>
    <row r="33" spans="1:9">
      <c r="A33" s="300">
        <v>1993</v>
      </c>
      <c r="B33" s="301">
        <v>293567</v>
      </c>
      <c r="C33" s="300">
        <v>-12.2</v>
      </c>
      <c r="D33" s="301">
        <v>254140</v>
      </c>
      <c r="E33" s="300">
        <v>86.6</v>
      </c>
      <c r="F33" s="301">
        <v>39427</v>
      </c>
      <c r="G33" s="300">
        <v>13.4</v>
      </c>
      <c r="H33" s="300">
        <v>11.94</v>
      </c>
      <c r="I33" s="1"/>
    </row>
    <row r="34" spans="1:9">
      <c r="A34" s="300">
        <v>1994</v>
      </c>
      <c r="B34" s="301">
        <v>326531</v>
      </c>
      <c r="C34" s="300">
        <v>11.2</v>
      </c>
      <c r="D34" s="301">
        <v>289381</v>
      </c>
      <c r="E34" s="300">
        <v>88.6</v>
      </c>
      <c r="F34" s="301">
        <v>37150</v>
      </c>
      <c r="G34" s="300">
        <v>11.4</v>
      </c>
      <c r="H34" s="300">
        <v>10</v>
      </c>
      <c r="I34" s="1"/>
    </row>
    <row r="35" spans="1:9">
      <c r="A35" s="300">
        <v>1995</v>
      </c>
      <c r="B35" s="301">
        <v>363395</v>
      </c>
      <c r="C35" s="300">
        <v>11.3</v>
      </c>
      <c r="D35" s="301">
        <v>325035</v>
      </c>
      <c r="E35" s="300">
        <v>89.4</v>
      </c>
      <c r="F35" s="301">
        <v>38360</v>
      </c>
      <c r="G35" s="300">
        <v>10.6</v>
      </c>
      <c r="H35" s="300">
        <v>11.27</v>
      </c>
      <c r="I35" s="1"/>
    </row>
    <row r="36" spans="1:9">
      <c r="A36" s="300">
        <v>1996</v>
      </c>
      <c r="B36" s="301">
        <v>393613</v>
      </c>
      <c r="C36" s="300">
        <v>8.3000000000000007</v>
      </c>
      <c r="D36" s="301">
        <v>343246</v>
      </c>
      <c r="E36" s="300">
        <v>87.2</v>
      </c>
      <c r="F36" s="301">
        <v>50367</v>
      </c>
      <c r="G36" s="300">
        <v>12.8</v>
      </c>
      <c r="H36" s="300">
        <v>13.5</v>
      </c>
      <c r="I36" s="1"/>
    </row>
    <row r="37" spans="1:9">
      <c r="A37" s="300">
        <v>1997</v>
      </c>
      <c r="B37" s="301">
        <v>421857</v>
      </c>
      <c r="C37" s="300">
        <v>7.2</v>
      </c>
      <c r="D37" s="301">
        <v>371145</v>
      </c>
      <c r="E37" s="300">
        <v>88</v>
      </c>
      <c r="F37" s="301">
        <v>50712</v>
      </c>
      <c r="G37" s="300">
        <v>12</v>
      </c>
      <c r="H37" s="300">
        <v>10.49</v>
      </c>
      <c r="I37" s="1"/>
    </row>
    <row r="38" spans="1:9">
      <c r="A38" s="300">
        <v>1998</v>
      </c>
      <c r="B38" s="301">
        <v>463684</v>
      </c>
      <c r="C38" s="300">
        <v>9.9</v>
      </c>
      <c r="D38" s="301">
        <v>398008</v>
      </c>
      <c r="E38" s="300">
        <v>85.8</v>
      </c>
      <c r="F38" s="301">
        <v>65676</v>
      </c>
      <c r="G38" s="300">
        <v>14.2</v>
      </c>
      <c r="H38" s="300">
        <v>10.76</v>
      </c>
      <c r="I38" s="1"/>
    </row>
    <row r="39" spans="1:9">
      <c r="A39" s="300">
        <v>1999</v>
      </c>
      <c r="B39" s="301">
        <v>491504</v>
      </c>
      <c r="C39" s="300">
        <v>6</v>
      </c>
      <c r="D39" s="301">
        <v>421243</v>
      </c>
      <c r="E39" s="300">
        <v>85.7</v>
      </c>
      <c r="F39" s="301">
        <v>70261</v>
      </c>
      <c r="G39" s="300">
        <v>14.3</v>
      </c>
      <c r="H39" s="300">
        <v>12.28</v>
      </c>
      <c r="I39" s="1"/>
    </row>
    <row r="40" spans="1:9">
      <c r="A40" s="300">
        <v>2000</v>
      </c>
      <c r="B40" s="301">
        <v>463646</v>
      </c>
      <c r="C40" s="300">
        <v>-5.7</v>
      </c>
      <c r="D40" s="301">
        <v>376914</v>
      </c>
      <c r="E40" s="300">
        <v>81.3</v>
      </c>
      <c r="F40" s="301">
        <v>86732</v>
      </c>
      <c r="G40" s="300">
        <v>18.7</v>
      </c>
      <c r="H40" s="300">
        <v>11.88</v>
      </c>
      <c r="I40" s="1"/>
    </row>
    <row r="41" spans="1:9">
      <c r="A41" s="300">
        <v>2001</v>
      </c>
      <c r="B41" s="301">
        <v>361237</v>
      </c>
      <c r="C41" s="300">
        <v>-22.1</v>
      </c>
      <c r="D41" s="301">
        <v>299514</v>
      </c>
      <c r="E41" s="300">
        <v>82.9</v>
      </c>
      <c r="F41" s="301">
        <v>61723</v>
      </c>
      <c r="G41" s="300">
        <v>17.100000000000001</v>
      </c>
      <c r="H41" s="300">
        <v>11.93</v>
      </c>
      <c r="I41" s="1"/>
    </row>
    <row r="42" spans="1:9">
      <c r="A42" s="300">
        <v>2002</v>
      </c>
      <c r="B42" s="301">
        <v>275468</v>
      </c>
      <c r="C42" s="300">
        <v>-23.7</v>
      </c>
      <c r="D42" s="301">
        <v>218660</v>
      </c>
      <c r="E42" s="300">
        <v>79.400000000000006</v>
      </c>
      <c r="F42" s="301">
        <v>56808</v>
      </c>
      <c r="G42" s="300">
        <v>20.6</v>
      </c>
      <c r="H42" s="300">
        <v>7.92</v>
      </c>
      <c r="I42" s="1"/>
    </row>
    <row r="43" spans="1:9">
      <c r="A43" s="300">
        <v>2003</v>
      </c>
      <c r="B43" s="301">
        <v>338132</v>
      </c>
      <c r="C43" s="300">
        <v>22.7</v>
      </c>
      <c r="D43" s="301">
        <v>275438</v>
      </c>
      <c r="E43" s="300">
        <v>81.5</v>
      </c>
      <c r="F43" s="301">
        <v>62694</v>
      </c>
      <c r="G43" s="300">
        <v>18.5</v>
      </c>
      <c r="H43" s="300">
        <v>9.6</v>
      </c>
      <c r="I43" s="1"/>
    </row>
    <row r="44" spans="1:9">
      <c r="A44" s="300">
        <v>2004</v>
      </c>
      <c r="B44" s="301">
        <v>385297</v>
      </c>
      <c r="C44" s="300">
        <v>13.9</v>
      </c>
      <c r="D44" s="301">
        <v>297335</v>
      </c>
      <c r="E44" s="300">
        <v>77.2</v>
      </c>
      <c r="F44" s="301">
        <v>87962</v>
      </c>
      <c r="G44" s="300">
        <v>22.8</v>
      </c>
      <c r="H44" s="300">
        <v>13.51</v>
      </c>
      <c r="I44" s="1"/>
    </row>
    <row r="45" spans="1:9">
      <c r="A45" s="300">
        <v>2005</v>
      </c>
      <c r="B45" s="301">
        <v>375398</v>
      </c>
      <c r="C45" s="300">
        <v>-2.6</v>
      </c>
      <c r="D45" s="301">
        <v>277346</v>
      </c>
      <c r="E45" s="300">
        <v>73.900000000000006</v>
      </c>
      <c r="F45" s="301">
        <v>98052</v>
      </c>
      <c r="G45" s="300">
        <v>26.1</v>
      </c>
      <c r="H45" s="300">
        <v>9.09</v>
      </c>
      <c r="I45" s="1"/>
    </row>
    <row r="46" spans="1:9">
      <c r="A46" s="300">
        <v>2006</v>
      </c>
      <c r="B46" s="301">
        <v>383926</v>
      </c>
      <c r="C46" s="300">
        <v>2.2999999999999998</v>
      </c>
      <c r="D46" s="301">
        <v>283819</v>
      </c>
      <c r="E46" s="300">
        <v>73.900000000000006</v>
      </c>
      <c r="F46" s="301">
        <v>100107</v>
      </c>
      <c r="G46" s="300">
        <v>26.1</v>
      </c>
      <c r="H46" s="300">
        <v>10.199999999999999</v>
      </c>
      <c r="I46" s="1"/>
    </row>
    <row r="47" spans="1:9">
      <c r="A47" s="300">
        <v>2007</v>
      </c>
      <c r="B47" s="301">
        <v>526705</v>
      </c>
      <c r="C47" s="300">
        <v>37.200000000000003</v>
      </c>
      <c r="D47" s="301">
        <v>360713</v>
      </c>
      <c r="E47" s="300">
        <v>68.5</v>
      </c>
      <c r="F47" s="301">
        <v>165992</v>
      </c>
      <c r="G47" s="300">
        <v>31.5</v>
      </c>
      <c r="H47" s="300">
        <v>11.96</v>
      </c>
      <c r="I47" s="1"/>
    </row>
    <row r="48" spans="1:9">
      <c r="A48" s="300">
        <v>2008</v>
      </c>
      <c r="B48" s="301">
        <v>500277</v>
      </c>
      <c r="C48" s="300">
        <v>-5</v>
      </c>
      <c r="D48" s="301">
        <v>374661</v>
      </c>
      <c r="E48" s="300">
        <v>74.900000000000006</v>
      </c>
      <c r="F48" s="301">
        <v>125616</v>
      </c>
      <c r="G48" s="300">
        <v>25.1</v>
      </c>
      <c r="H48" s="300">
        <v>11.78</v>
      </c>
      <c r="I48" s="1"/>
    </row>
    <row r="49" spans="1:9">
      <c r="A49" s="300">
        <v>2009</v>
      </c>
      <c r="B49" s="301">
        <v>509956</v>
      </c>
      <c r="C49" s="300">
        <v>1.9</v>
      </c>
      <c r="D49" s="301">
        <v>379322</v>
      </c>
      <c r="E49" s="300">
        <v>74.400000000000006</v>
      </c>
      <c r="F49" s="301">
        <v>130634</v>
      </c>
      <c r="G49" s="300">
        <v>25.6</v>
      </c>
      <c r="H49" s="300">
        <v>11.32</v>
      </c>
      <c r="I49" s="1"/>
    </row>
    <row r="50" spans="1:9">
      <c r="A50" s="300">
        <v>2010</v>
      </c>
      <c r="B50" s="301">
        <v>602867</v>
      </c>
      <c r="C50" s="300">
        <v>18.2</v>
      </c>
      <c r="D50" s="301">
        <v>448800</v>
      </c>
      <c r="E50" s="300">
        <v>74.400000000000006</v>
      </c>
      <c r="F50" s="301">
        <v>154067</v>
      </c>
      <c r="G50" s="300">
        <v>25.6</v>
      </c>
      <c r="H50" s="300">
        <v>12.67</v>
      </c>
      <c r="I50" s="1"/>
    </row>
    <row r="51" spans="1:9">
      <c r="A51" s="300">
        <v>2011</v>
      </c>
      <c r="B51" s="301">
        <v>736215</v>
      </c>
      <c r="C51" s="300">
        <v>22.1</v>
      </c>
      <c r="D51" s="301">
        <v>545221</v>
      </c>
      <c r="E51" s="300">
        <v>74.099999999999994</v>
      </c>
      <c r="F51" s="301">
        <v>190994</v>
      </c>
      <c r="G51" s="300">
        <v>25.9</v>
      </c>
      <c r="H51" s="300">
        <v>13.12</v>
      </c>
      <c r="I51" s="1"/>
    </row>
    <row r="52" spans="1:9">
      <c r="A52" s="300">
        <v>2012</v>
      </c>
      <c r="B52" s="301">
        <v>803092</v>
      </c>
      <c r="C52" s="300">
        <v>9.1</v>
      </c>
      <c r="D52" s="301">
        <v>598258</v>
      </c>
      <c r="E52" s="300">
        <v>74.5</v>
      </c>
      <c r="F52" s="301">
        <v>204834</v>
      </c>
      <c r="G52" s="300">
        <v>25.5</v>
      </c>
      <c r="H52" s="300">
        <v>12.16</v>
      </c>
      <c r="I52" s="1"/>
    </row>
    <row r="53" spans="1:9">
      <c r="A53" s="300">
        <v>2013</v>
      </c>
      <c r="B53" s="301">
        <v>797616</v>
      </c>
      <c r="C53" s="300">
        <v>-0.7</v>
      </c>
      <c r="D53" s="301">
        <v>594848</v>
      </c>
      <c r="E53" s="300">
        <v>74.599999999999994</v>
      </c>
      <c r="F53" s="301">
        <v>202768</v>
      </c>
      <c r="G53" s="300">
        <v>25.4</v>
      </c>
      <c r="H53" s="300">
        <v>12.6</v>
      </c>
      <c r="I53" s="1"/>
    </row>
    <row r="54" spans="1:9">
      <c r="A54" s="300">
        <v>2014</v>
      </c>
      <c r="B54" s="300">
        <v>790118</v>
      </c>
      <c r="C54" s="300">
        <v>-0.9</v>
      </c>
      <c r="D54" s="300">
        <v>585981</v>
      </c>
      <c r="E54" s="300">
        <v>74.2</v>
      </c>
      <c r="F54" s="300">
        <v>204137</v>
      </c>
      <c r="G54" s="300">
        <v>25.8</v>
      </c>
      <c r="H54" s="300">
        <v>12.44</v>
      </c>
      <c r="I54" s="1"/>
    </row>
    <row r="55" spans="1:9">
      <c r="A55" s="300">
        <v>2015</v>
      </c>
      <c r="B55" s="300">
        <v>538970</v>
      </c>
      <c r="C55" s="300">
        <v>-32</v>
      </c>
      <c r="D55" s="300">
        <v>407412</v>
      </c>
      <c r="E55" s="300">
        <v>75.599999999999994</v>
      </c>
      <c r="F55" s="300">
        <v>131558</v>
      </c>
      <c r="G55" s="300">
        <v>24.4</v>
      </c>
      <c r="H55" s="300">
        <v>13.16</v>
      </c>
      <c r="I55" s="1"/>
    </row>
    <row r="56" spans="1:9">
      <c r="A56" s="300">
        <v>2016</v>
      </c>
      <c r="B56" s="300">
        <v>753002</v>
      </c>
      <c r="C56" s="300">
        <v>40</v>
      </c>
      <c r="D56" s="300">
        <v>572563</v>
      </c>
      <c r="E56" s="300">
        <v>76</v>
      </c>
      <c r="F56" s="300">
        <v>180439</v>
      </c>
      <c r="G56" s="300">
        <v>24</v>
      </c>
      <c r="H56" s="300">
        <v>13.4</v>
      </c>
      <c r="I56" s="1"/>
    </row>
    <row r="57" spans="1:9">
      <c r="A57" s="300">
        <v>2017</v>
      </c>
      <c r="B57" s="300">
        <v>940218</v>
      </c>
      <c r="C57" s="300">
        <v>25</v>
      </c>
      <c r="D57" s="300">
        <v>760577</v>
      </c>
      <c r="E57" s="300">
        <v>81</v>
      </c>
      <c r="F57" s="300">
        <v>179641</v>
      </c>
      <c r="G57" s="300">
        <v>19</v>
      </c>
      <c r="H57" s="300">
        <v>12.6</v>
      </c>
      <c r="I57" s="1"/>
    </row>
    <row r="58" spans="1:9">
      <c r="A58" s="300">
        <v>2018</v>
      </c>
      <c r="B58" s="300">
        <v>1173072</v>
      </c>
      <c r="C58" s="300">
        <v>25</v>
      </c>
      <c r="D58" s="300">
        <v>969287</v>
      </c>
      <c r="E58" s="300">
        <v>82.63</v>
      </c>
      <c r="F58" s="300">
        <v>203785</v>
      </c>
      <c r="G58" s="300">
        <v>17.37</v>
      </c>
      <c r="H58" s="300">
        <v>12.4</v>
      </c>
      <c r="I58" s="1"/>
    </row>
    <row r="59" spans="1:9">
      <c r="A59" s="300">
        <v>2019</v>
      </c>
      <c r="B59" s="300">
        <v>1197191</v>
      </c>
      <c r="C59" s="300">
        <v>2.0499999999999998</v>
      </c>
      <c r="D59" s="300">
        <v>995884</v>
      </c>
      <c r="E59" s="300">
        <v>83.19</v>
      </c>
      <c r="F59" s="300">
        <v>201307</v>
      </c>
      <c r="G59" s="300">
        <v>16.809999999999999</v>
      </c>
      <c r="H59" s="300">
        <v>12.7</v>
      </c>
      <c r="I59" s="1"/>
    </row>
    <row r="60" spans="1:9">
      <c r="A60" s="300">
        <v>2020</v>
      </c>
      <c r="B60" s="300">
        <v>230085</v>
      </c>
      <c r="C60" s="300">
        <v>-80.7</v>
      </c>
      <c r="D60" s="300">
        <v>183130</v>
      </c>
      <c r="E60" s="300">
        <v>79.599999999999994</v>
      </c>
      <c r="F60" s="300">
        <v>46955</v>
      </c>
      <c r="G60" s="300">
        <v>20.399999999999999</v>
      </c>
      <c r="H60" s="300">
        <v>15.1</v>
      </c>
      <c r="I60" s="1"/>
    </row>
    <row r="61" spans="1:9">
      <c r="A61" s="300">
        <v>2021</v>
      </c>
      <c r="B61" s="300">
        <v>150962</v>
      </c>
      <c r="C61" s="300">
        <v>-34.299999999999997</v>
      </c>
      <c r="D61" s="300">
        <v>150625</v>
      </c>
      <c r="E61" s="300">
        <v>99.7</v>
      </c>
      <c r="F61" s="300">
        <v>337</v>
      </c>
      <c r="G61" s="300">
        <v>0.3</v>
      </c>
      <c r="H61" s="300">
        <v>15.5</v>
      </c>
      <c r="I61" s="1"/>
    </row>
    <row r="62" spans="1:9">
      <c r="A62" s="300">
        <v>2022</v>
      </c>
      <c r="B62" s="300">
        <v>614869</v>
      </c>
      <c r="C62" s="300">
        <v>307.3</v>
      </c>
      <c r="D62" s="300">
        <v>592631</v>
      </c>
      <c r="E62" s="300">
        <v>96.4</v>
      </c>
      <c r="F62" s="300">
        <v>22238</v>
      </c>
      <c r="G62" s="300">
        <v>3.6</v>
      </c>
      <c r="H62" s="300">
        <v>13.1</v>
      </c>
      <c r="I62" s="1"/>
    </row>
    <row r="63" spans="1:9">
      <c r="A63" s="300">
        <v>2023</v>
      </c>
      <c r="B63" s="300">
        <v>1014882</v>
      </c>
      <c r="C63" s="300">
        <v>65.05</v>
      </c>
      <c r="D63" s="300">
        <v>914270</v>
      </c>
      <c r="E63" s="300">
        <v>90.09</v>
      </c>
      <c r="F63" s="300">
        <v>100612</v>
      </c>
      <c r="G63" s="300">
        <v>9.91</v>
      </c>
      <c r="H63" s="300">
        <v>13.2</v>
      </c>
      <c r="I63" s="1"/>
    </row>
    <row r="64" spans="1:9">
      <c r="A64" s="300">
        <v>2024</v>
      </c>
      <c r="B64" s="302">
        <v>1147548</v>
      </c>
      <c r="C64" s="300">
        <v>13.07</v>
      </c>
      <c r="D64" s="300">
        <v>1023937</v>
      </c>
      <c r="E64" s="300">
        <v>89.23</v>
      </c>
      <c r="F64" s="300">
        <v>123611</v>
      </c>
      <c r="G64" s="300">
        <v>10.77</v>
      </c>
      <c r="H64" s="300">
        <v>13.3</v>
      </c>
      <c r="I64" s="1"/>
    </row>
    <row r="65" spans="1:9">
      <c r="A65" s="300">
        <v>2025</v>
      </c>
      <c r="B65" s="302">
        <v>1162365</v>
      </c>
      <c r="C65" s="300">
        <v>1.29</v>
      </c>
      <c r="D65" s="300">
        <v>1015735</v>
      </c>
      <c r="E65" s="300">
        <v>87.39</v>
      </c>
      <c r="F65" s="300">
        <v>146630</v>
      </c>
      <c r="G65" s="300">
        <v>12.61</v>
      </c>
      <c r="H65" s="300">
        <v>16.34</v>
      </c>
      <c r="I65" s="1"/>
    </row>
    <row r="66" spans="1:9">
      <c r="A66" s="27"/>
      <c r="B66" s="28"/>
      <c r="C66" s="27"/>
      <c r="D66" s="27"/>
      <c r="E66" s="27"/>
      <c r="F66" s="27"/>
      <c r="G66" s="27"/>
      <c r="H66" s="27"/>
      <c r="I66" s="1"/>
    </row>
  </sheetData>
  <mergeCells count="5">
    <mergeCell ref="H2:H3"/>
    <mergeCell ref="B2:C2"/>
    <mergeCell ref="D2:E2"/>
    <mergeCell ref="F2:G2"/>
    <mergeCell ref="A1:H1"/>
  </mergeCells>
  <pageMargins left="0.25" right="0.25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4" zoomScaleNormal="100" workbookViewId="0">
      <selection activeCell="A62" sqref="A62:XFD62"/>
    </sheetView>
  </sheetViews>
  <sheetFormatPr defaultRowHeight="15"/>
  <cols>
    <col min="1" max="1" width="4.5703125" bestFit="1" customWidth="1"/>
    <col min="2" max="2" width="22.7109375" style="7" customWidth="1"/>
    <col min="3" max="3" width="9.85546875" bestFit="1" customWidth="1"/>
    <col min="4" max="4" width="6.140625" bestFit="1" customWidth="1"/>
    <col min="5" max="5" width="25.42578125" bestFit="1" customWidth="1"/>
    <col min="6" max="6" width="9.85546875" bestFit="1" customWidth="1"/>
    <col min="7" max="7" width="6.140625" bestFit="1" customWidth="1"/>
    <col min="8" max="8" width="23" bestFit="1" customWidth="1"/>
    <col min="9" max="9" width="9.85546875" bestFit="1" customWidth="1"/>
    <col min="10" max="10" width="6.28515625" bestFit="1" customWidth="1"/>
    <col min="11" max="11" width="13.28515625" bestFit="1" customWidth="1"/>
  </cols>
  <sheetData>
    <row r="1" spans="1:11">
      <c r="A1" s="308" t="s">
        <v>898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>
      <c r="A2" s="324" t="s">
        <v>216</v>
      </c>
      <c r="B2" s="341" t="s">
        <v>256</v>
      </c>
      <c r="C2" s="342" t="s">
        <v>8</v>
      </c>
      <c r="D2" s="342"/>
      <c r="E2" s="340" t="s">
        <v>258</v>
      </c>
      <c r="F2" s="342" t="s">
        <v>7</v>
      </c>
      <c r="G2" s="342"/>
      <c r="H2" s="340" t="s">
        <v>259</v>
      </c>
      <c r="I2" s="342" t="s">
        <v>4</v>
      </c>
      <c r="J2" s="342"/>
      <c r="K2" s="340" t="s">
        <v>121</v>
      </c>
    </row>
    <row r="3" spans="1:11" ht="39" customHeight="1">
      <c r="A3" s="324"/>
      <c r="B3" s="341"/>
      <c r="C3" s="145" t="s">
        <v>260</v>
      </c>
      <c r="D3" s="146" t="s">
        <v>261</v>
      </c>
      <c r="E3" s="340"/>
      <c r="F3" s="147" t="s">
        <v>260</v>
      </c>
      <c r="G3" s="148" t="s">
        <v>261</v>
      </c>
      <c r="H3" s="340"/>
      <c r="I3" s="147" t="s">
        <v>260</v>
      </c>
      <c r="J3" s="148" t="s">
        <v>261</v>
      </c>
      <c r="K3" s="340"/>
    </row>
    <row r="4" spans="1:11">
      <c r="A4" s="26">
        <v>1</v>
      </c>
      <c r="B4" s="149" t="s">
        <v>262</v>
      </c>
      <c r="C4" s="150"/>
      <c r="D4" s="150">
        <v>1</v>
      </c>
      <c r="E4" s="150">
        <v>1</v>
      </c>
      <c r="F4" s="150"/>
      <c r="G4" s="150"/>
      <c r="H4" s="150"/>
      <c r="I4" s="151">
        <f>C4+F4</f>
        <v>0</v>
      </c>
      <c r="J4" s="151">
        <f>D4+G4</f>
        <v>1</v>
      </c>
      <c r="K4" s="151">
        <f>E4+H4</f>
        <v>1</v>
      </c>
    </row>
    <row r="5" spans="1:11">
      <c r="A5" s="26">
        <v>2</v>
      </c>
      <c r="B5" s="149" t="s">
        <v>263</v>
      </c>
      <c r="C5" s="150"/>
      <c r="D5" s="150"/>
      <c r="E5" s="150"/>
      <c r="F5" s="150">
        <v>1</v>
      </c>
      <c r="G5" s="150"/>
      <c r="H5" s="150">
        <v>1</v>
      </c>
      <c r="I5" s="151">
        <f t="shared" ref="I5:K68" si="0">C5+F5</f>
        <v>1</v>
      </c>
      <c r="J5" s="151">
        <f t="shared" si="0"/>
        <v>0</v>
      </c>
      <c r="K5" s="151">
        <f t="shared" si="0"/>
        <v>1</v>
      </c>
    </row>
    <row r="6" spans="1:11">
      <c r="A6" s="26">
        <v>3</v>
      </c>
      <c r="B6" s="149" t="s">
        <v>217</v>
      </c>
      <c r="C6" s="150"/>
      <c r="D6" s="150">
        <v>2</v>
      </c>
      <c r="E6" s="150">
        <v>2</v>
      </c>
      <c r="F6" s="150">
        <v>3</v>
      </c>
      <c r="G6" s="150">
        <v>1</v>
      </c>
      <c r="H6" s="150">
        <v>4</v>
      </c>
      <c r="I6" s="151">
        <f t="shared" si="0"/>
        <v>3</v>
      </c>
      <c r="J6" s="151">
        <f t="shared" si="0"/>
        <v>3</v>
      </c>
      <c r="K6" s="151">
        <f t="shared" si="0"/>
        <v>6</v>
      </c>
    </row>
    <row r="7" spans="1:11">
      <c r="A7" s="26">
        <v>4</v>
      </c>
      <c r="B7" s="149" t="s">
        <v>264</v>
      </c>
      <c r="C7" s="150"/>
      <c r="D7" s="150"/>
      <c r="E7" s="150"/>
      <c r="F7" s="150"/>
      <c r="G7" s="150">
        <v>1</v>
      </c>
      <c r="H7" s="150">
        <v>1</v>
      </c>
      <c r="I7" s="151">
        <f t="shared" si="0"/>
        <v>0</v>
      </c>
      <c r="J7" s="151">
        <f t="shared" si="0"/>
        <v>1</v>
      </c>
      <c r="K7" s="151">
        <f t="shared" si="0"/>
        <v>1</v>
      </c>
    </row>
    <row r="8" spans="1:11">
      <c r="A8" s="26">
        <v>5</v>
      </c>
      <c r="B8" s="149" t="s">
        <v>218</v>
      </c>
      <c r="C8" s="150">
        <v>1</v>
      </c>
      <c r="D8" s="150">
        <v>1</v>
      </c>
      <c r="E8" s="150">
        <v>2</v>
      </c>
      <c r="F8" s="150">
        <v>4</v>
      </c>
      <c r="G8" s="150">
        <v>4</v>
      </c>
      <c r="H8" s="150">
        <v>8</v>
      </c>
      <c r="I8" s="151">
        <f t="shared" si="0"/>
        <v>5</v>
      </c>
      <c r="J8" s="151">
        <f t="shared" si="0"/>
        <v>5</v>
      </c>
      <c r="K8" s="151">
        <f t="shared" si="0"/>
        <v>10</v>
      </c>
    </row>
    <row r="9" spans="1:11">
      <c r="A9" s="26">
        <v>6</v>
      </c>
      <c r="B9" s="149" t="s">
        <v>265</v>
      </c>
      <c r="C9" s="150"/>
      <c r="D9" s="150"/>
      <c r="E9" s="150"/>
      <c r="F9" s="150">
        <v>1</v>
      </c>
      <c r="G9" s="150"/>
      <c r="H9" s="150">
        <v>1</v>
      </c>
      <c r="I9" s="151">
        <f t="shared" si="0"/>
        <v>1</v>
      </c>
      <c r="J9" s="151">
        <f t="shared" si="0"/>
        <v>0</v>
      </c>
      <c r="K9" s="151">
        <f t="shared" si="0"/>
        <v>1</v>
      </c>
    </row>
    <row r="10" spans="1:11">
      <c r="A10" s="26">
        <v>7</v>
      </c>
      <c r="B10" s="149" t="s">
        <v>97</v>
      </c>
      <c r="C10" s="150">
        <v>14</v>
      </c>
      <c r="D10" s="150">
        <v>2</v>
      </c>
      <c r="E10" s="150">
        <v>16</v>
      </c>
      <c r="F10" s="150">
        <v>30</v>
      </c>
      <c r="G10" s="150">
        <v>19</v>
      </c>
      <c r="H10" s="150">
        <v>49</v>
      </c>
      <c r="I10" s="151">
        <f t="shared" si="0"/>
        <v>44</v>
      </c>
      <c r="J10" s="151">
        <f t="shared" si="0"/>
        <v>21</v>
      </c>
      <c r="K10" s="151">
        <f t="shared" si="0"/>
        <v>65</v>
      </c>
    </row>
    <row r="11" spans="1:11">
      <c r="A11" s="26">
        <v>8</v>
      </c>
      <c r="B11" s="149" t="s">
        <v>219</v>
      </c>
      <c r="C11" s="150">
        <v>6</v>
      </c>
      <c r="D11" s="150">
        <v>6</v>
      </c>
      <c r="E11" s="150">
        <v>12</v>
      </c>
      <c r="F11" s="150">
        <v>26</v>
      </c>
      <c r="G11" s="150">
        <v>15</v>
      </c>
      <c r="H11" s="150">
        <v>41</v>
      </c>
      <c r="I11" s="151">
        <f t="shared" si="0"/>
        <v>32</v>
      </c>
      <c r="J11" s="151">
        <f t="shared" si="0"/>
        <v>21</v>
      </c>
      <c r="K11" s="151">
        <f t="shared" si="0"/>
        <v>53</v>
      </c>
    </row>
    <row r="12" spans="1:11">
      <c r="A12" s="26">
        <v>9</v>
      </c>
      <c r="B12" s="149" t="s">
        <v>266</v>
      </c>
      <c r="C12" s="150"/>
      <c r="D12" s="150">
        <v>2</v>
      </c>
      <c r="E12" s="150">
        <v>2</v>
      </c>
      <c r="F12" s="150">
        <v>1</v>
      </c>
      <c r="G12" s="150">
        <v>1</v>
      </c>
      <c r="H12" s="150">
        <v>2</v>
      </c>
      <c r="I12" s="151">
        <f t="shared" si="0"/>
        <v>1</v>
      </c>
      <c r="J12" s="151">
        <f t="shared" si="0"/>
        <v>3</v>
      </c>
      <c r="K12" s="151">
        <f t="shared" si="0"/>
        <v>4</v>
      </c>
    </row>
    <row r="13" spans="1:11">
      <c r="A13" s="26">
        <v>10</v>
      </c>
      <c r="B13" s="149" t="s">
        <v>99</v>
      </c>
      <c r="C13" s="150">
        <v>2</v>
      </c>
      <c r="D13" s="150">
        <v>1</v>
      </c>
      <c r="E13" s="150">
        <v>3</v>
      </c>
      <c r="F13" s="150">
        <v>5</v>
      </c>
      <c r="G13" s="150">
        <v>6</v>
      </c>
      <c r="H13" s="150">
        <v>11</v>
      </c>
      <c r="I13" s="151">
        <f t="shared" si="0"/>
        <v>7</v>
      </c>
      <c r="J13" s="151">
        <f t="shared" si="0"/>
        <v>7</v>
      </c>
      <c r="K13" s="151">
        <f t="shared" si="0"/>
        <v>14</v>
      </c>
    </row>
    <row r="14" spans="1:11">
      <c r="A14" s="26">
        <v>11</v>
      </c>
      <c r="B14" s="149" t="s">
        <v>267</v>
      </c>
      <c r="C14" s="150"/>
      <c r="D14" s="150"/>
      <c r="E14" s="150"/>
      <c r="F14" s="150">
        <v>1</v>
      </c>
      <c r="G14" s="150">
        <v>1</v>
      </c>
      <c r="H14" s="150">
        <v>2</v>
      </c>
      <c r="I14" s="151">
        <f t="shared" si="0"/>
        <v>1</v>
      </c>
      <c r="J14" s="151">
        <f t="shared" si="0"/>
        <v>1</v>
      </c>
      <c r="K14" s="151">
        <f t="shared" si="0"/>
        <v>2</v>
      </c>
    </row>
    <row r="15" spans="1:11">
      <c r="A15" s="26">
        <v>12</v>
      </c>
      <c r="B15" s="149" t="s">
        <v>268</v>
      </c>
      <c r="C15" s="150">
        <v>3</v>
      </c>
      <c r="D15" s="150"/>
      <c r="E15" s="150">
        <v>3</v>
      </c>
      <c r="F15" s="150">
        <v>9</v>
      </c>
      <c r="G15" s="150">
        <v>2</v>
      </c>
      <c r="H15" s="150">
        <v>11</v>
      </c>
      <c r="I15" s="151">
        <f t="shared" si="0"/>
        <v>12</v>
      </c>
      <c r="J15" s="151">
        <f t="shared" si="0"/>
        <v>2</v>
      </c>
      <c r="K15" s="151">
        <f t="shared" si="0"/>
        <v>14</v>
      </c>
    </row>
    <row r="16" spans="1:11">
      <c r="A16" s="26">
        <v>13</v>
      </c>
      <c r="B16" s="149" t="s">
        <v>269</v>
      </c>
      <c r="C16" s="150"/>
      <c r="D16" s="150"/>
      <c r="E16" s="150"/>
      <c r="F16" s="150"/>
      <c r="G16" s="150">
        <v>1</v>
      </c>
      <c r="H16" s="150">
        <v>1</v>
      </c>
      <c r="I16" s="151">
        <f t="shared" si="0"/>
        <v>0</v>
      </c>
      <c r="J16" s="151">
        <f t="shared" si="0"/>
        <v>1</v>
      </c>
      <c r="K16" s="151">
        <f t="shared" si="0"/>
        <v>1</v>
      </c>
    </row>
    <row r="17" spans="1:11">
      <c r="A17" s="26">
        <v>14</v>
      </c>
      <c r="B17" s="149" t="s">
        <v>221</v>
      </c>
      <c r="C17" s="150">
        <v>4</v>
      </c>
      <c r="D17" s="150">
        <v>2</v>
      </c>
      <c r="E17" s="150">
        <v>6</v>
      </c>
      <c r="F17" s="150">
        <v>17</v>
      </c>
      <c r="G17" s="150">
        <v>1</v>
      </c>
      <c r="H17" s="150">
        <v>18</v>
      </c>
      <c r="I17" s="151">
        <f t="shared" si="0"/>
        <v>21</v>
      </c>
      <c r="J17" s="151">
        <f t="shared" si="0"/>
        <v>3</v>
      </c>
      <c r="K17" s="151">
        <f t="shared" si="0"/>
        <v>24</v>
      </c>
    </row>
    <row r="18" spans="1:11">
      <c r="A18" s="26">
        <v>15</v>
      </c>
      <c r="B18" s="149" t="s">
        <v>270</v>
      </c>
      <c r="C18" s="150"/>
      <c r="D18" s="150"/>
      <c r="E18" s="150"/>
      <c r="F18" s="150">
        <v>3</v>
      </c>
      <c r="G18" s="150"/>
      <c r="H18" s="150">
        <v>3</v>
      </c>
      <c r="I18" s="151">
        <f t="shared" si="0"/>
        <v>3</v>
      </c>
      <c r="J18" s="151">
        <f t="shared" si="0"/>
        <v>0</v>
      </c>
      <c r="K18" s="151">
        <f t="shared" si="0"/>
        <v>3</v>
      </c>
    </row>
    <row r="19" spans="1:11">
      <c r="A19" s="26">
        <v>16</v>
      </c>
      <c r="B19" s="149" t="s">
        <v>222</v>
      </c>
      <c r="C19" s="150">
        <v>5</v>
      </c>
      <c r="D19" s="150">
        <v>1</v>
      </c>
      <c r="E19" s="150">
        <v>6</v>
      </c>
      <c r="F19" s="150">
        <v>5</v>
      </c>
      <c r="G19" s="150">
        <v>2</v>
      </c>
      <c r="H19" s="150">
        <v>7</v>
      </c>
      <c r="I19" s="151">
        <f t="shared" si="0"/>
        <v>10</v>
      </c>
      <c r="J19" s="151">
        <f t="shared" si="0"/>
        <v>3</v>
      </c>
      <c r="K19" s="151">
        <f t="shared" si="0"/>
        <v>13</v>
      </c>
    </row>
    <row r="20" spans="1:11">
      <c r="A20" s="26">
        <v>17</v>
      </c>
      <c r="B20" s="149" t="s">
        <v>100</v>
      </c>
      <c r="C20" s="150">
        <v>11</v>
      </c>
      <c r="D20" s="150">
        <v>10</v>
      </c>
      <c r="E20" s="150">
        <v>21</v>
      </c>
      <c r="F20" s="150">
        <v>22</v>
      </c>
      <c r="G20" s="150">
        <v>14</v>
      </c>
      <c r="H20" s="150">
        <v>36</v>
      </c>
      <c r="I20" s="151">
        <f t="shared" si="0"/>
        <v>33</v>
      </c>
      <c r="J20" s="151">
        <f t="shared" si="0"/>
        <v>24</v>
      </c>
      <c r="K20" s="151">
        <f t="shared" si="0"/>
        <v>57</v>
      </c>
    </row>
    <row r="21" spans="1:11">
      <c r="A21" s="26">
        <v>18</v>
      </c>
      <c r="B21" s="149" t="s">
        <v>223</v>
      </c>
      <c r="C21" s="150"/>
      <c r="D21" s="150">
        <v>1</v>
      </c>
      <c r="E21" s="150">
        <v>1</v>
      </c>
      <c r="F21" s="150">
        <v>2</v>
      </c>
      <c r="G21" s="150">
        <v>2</v>
      </c>
      <c r="H21" s="150">
        <v>4</v>
      </c>
      <c r="I21" s="151">
        <f t="shared" si="0"/>
        <v>2</v>
      </c>
      <c r="J21" s="151">
        <f t="shared" si="0"/>
        <v>3</v>
      </c>
      <c r="K21" s="151">
        <f t="shared" si="0"/>
        <v>5</v>
      </c>
    </row>
    <row r="22" spans="1:11">
      <c r="A22" s="26">
        <v>19</v>
      </c>
      <c r="B22" s="149" t="s">
        <v>101</v>
      </c>
      <c r="C22" s="150">
        <v>17</v>
      </c>
      <c r="D22" s="150">
        <v>42</v>
      </c>
      <c r="E22" s="150">
        <v>59</v>
      </c>
      <c r="F22" s="150">
        <v>41</v>
      </c>
      <c r="G22" s="150">
        <v>109</v>
      </c>
      <c r="H22" s="150">
        <v>150</v>
      </c>
      <c r="I22" s="151">
        <f t="shared" si="0"/>
        <v>58</v>
      </c>
      <c r="J22" s="151">
        <f t="shared" si="0"/>
        <v>151</v>
      </c>
      <c r="K22" s="151">
        <f t="shared" si="0"/>
        <v>209</v>
      </c>
    </row>
    <row r="23" spans="1:11">
      <c r="A23" s="26">
        <v>20</v>
      </c>
      <c r="B23" s="149" t="s">
        <v>271</v>
      </c>
      <c r="C23" s="150"/>
      <c r="D23" s="150">
        <v>2</v>
      </c>
      <c r="E23" s="150">
        <v>2</v>
      </c>
      <c r="F23" s="150"/>
      <c r="G23" s="150"/>
      <c r="H23" s="150"/>
      <c r="I23" s="151">
        <f t="shared" si="0"/>
        <v>0</v>
      </c>
      <c r="J23" s="151">
        <f t="shared" si="0"/>
        <v>2</v>
      </c>
      <c r="K23" s="151">
        <f t="shared" si="0"/>
        <v>2</v>
      </c>
    </row>
    <row r="24" spans="1:11">
      <c r="A24" s="26">
        <v>21</v>
      </c>
      <c r="B24" s="149" t="s">
        <v>224</v>
      </c>
      <c r="C24" s="150">
        <v>1</v>
      </c>
      <c r="D24" s="150">
        <v>1</v>
      </c>
      <c r="E24" s="150">
        <v>2</v>
      </c>
      <c r="F24" s="150"/>
      <c r="G24" s="150"/>
      <c r="H24" s="150"/>
      <c r="I24" s="151">
        <f t="shared" si="0"/>
        <v>1</v>
      </c>
      <c r="J24" s="151">
        <f t="shared" si="0"/>
        <v>1</v>
      </c>
      <c r="K24" s="151">
        <f t="shared" si="0"/>
        <v>2</v>
      </c>
    </row>
    <row r="25" spans="1:11">
      <c r="A25" s="26">
        <v>22</v>
      </c>
      <c r="B25" s="149" t="s">
        <v>272</v>
      </c>
      <c r="C25" s="150"/>
      <c r="D25" s="150">
        <v>2</v>
      </c>
      <c r="E25" s="150">
        <v>2</v>
      </c>
      <c r="F25" s="150">
        <v>1</v>
      </c>
      <c r="G25" s="150"/>
      <c r="H25" s="150">
        <v>1</v>
      </c>
      <c r="I25" s="151">
        <f t="shared" si="0"/>
        <v>1</v>
      </c>
      <c r="J25" s="151">
        <f t="shared" si="0"/>
        <v>2</v>
      </c>
      <c r="K25" s="151">
        <f t="shared" si="0"/>
        <v>3</v>
      </c>
    </row>
    <row r="26" spans="1:11">
      <c r="A26" s="26">
        <v>23</v>
      </c>
      <c r="B26" s="149" t="s">
        <v>273</v>
      </c>
      <c r="C26" s="150">
        <v>3</v>
      </c>
      <c r="D26" s="150"/>
      <c r="E26" s="150">
        <v>3</v>
      </c>
      <c r="F26" s="150"/>
      <c r="G26" s="150">
        <v>1</v>
      </c>
      <c r="H26" s="150">
        <v>1</v>
      </c>
      <c r="I26" s="151">
        <f t="shared" si="0"/>
        <v>3</v>
      </c>
      <c r="J26" s="151">
        <f t="shared" si="0"/>
        <v>1</v>
      </c>
      <c r="K26" s="151">
        <f t="shared" si="0"/>
        <v>4</v>
      </c>
    </row>
    <row r="27" spans="1:11">
      <c r="A27" s="26">
        <v>24</v>
      </c>
      <c r="B27" s="149" t="s">
        <v>225</v>
      </c>
      <c r="C27" s="150">
        <v>4</v>
      </c>
      <c r="D27" s="150">
        <v>7</v>
      </c>
      <c r="E27" s="150">
        <v>11</v>
      </c>
      <c r="F27" s="150">
        <v>11</v>
      </c>
      <c r="G27" s="150">
        <v>13</v>
      </c>
      <c r="H27" s="150">
        <v>24</v>
      </c>
      <c r="I27" s="151">
        <f t="shared" si="0"/>
        <v>15</v>
      </c>
      <c r="J27" s="151">
        <f t="shared" si="0"/>
        <v>20</v>
      </c>
      <c r="K27" s="151">
        <f t="shared" si="0"/>
        <v>35</v>
      </c>
    </row>
    <row r="28" spans="1:11">
      <c r="A28" s="26">
        <v>25</v>
      </c>
      <c r="B28" s="149" t="s">
        <v>226</v>
      </c>
      <c r="C28" s="150">
        <v>3</v>
      </c>
      <c r="D28" s="150">
        <v>1</v>
      </c>
      <c r="E28" s="150">
        <v>4</v>
      </c>
      <c r="F28" s="150">
        <v>6</v>
      </c>
      <c r="G28" s="150">
        <v>3</v>
      </c>
      <c r="H28" s="150">
        <v>9</v>
      </c>
      <c r="I28" s="151">
        <f t="shared" si="0"/>
        <v>9</v>
      </c>
      <c r="J28" s="151">
        <f t="shared" si="0"/>
        <v>4</v>
      </c>
      <c r="K28" s="151">
        <f t="shared" si="0"/>
        <v>13</v>
      </c>
    </row>
    <row r="29" spans="1:11">
      <c r="A29" s="26">
        <v>26</v>
      </c>
      <c r="B29" s="149" t="s">
        <v>227</v>
      </c>
      <c r="C29" s="150"/>
      <c r="D29" s="150"/>
      <c r="E29" s="150"/>
      <c r="F29" s="150">
        <v>9</v>
      </c>
      <c r="G29" s="150">
        <v>5</v>
      </c>
      <c r="H29" s="150">
        <v>14</v>
      </c>
      <c r="I29" s="151">
        <f t="shared" si="0"/>
        <v>9</v>
      </c>
      <c r="J29" s="151">
        <f t="shared" si="0"/>
        <v>5</v>
      </c>
      <c r="K29" s="151">
        <f t="shared" si="0"/>
        <v>14</v>
      </c>
    </row>
    <row r="30" spans="1:11">
      <c r="A30" s="26">
        <v>27</v>
      </c>
      <c r="B30" s="149" t="s">
        <v>274</v>
      </c>
      <c r="C30" s="150"/>
      <c r="D30" s="150"/>
      <c r="E30" s="150"/>
      <c r="F30" s="150"/>
      <c r="G30" s="150">
        <v>1</v>
      </c>
      <c r="H30" s="150">
        <v>1</v>
      </c>
      <c r="I30" s="151">
        <f t="shared" si="0"/>
        <v>0</v>
      </c>
      <c r="J30" s="151">
        <f t="shared" si="0"/>
        <v>1</v>
      </c>
      <c r="K30" s="151">
        <f t="shared" si="0"/>
        <v>1</v>
      </c>
    </row>
    <row r="31" spans="1:11">
      <c r="A31" s="26">
        <v>28</v>
      </c>
      <c r="B31" s="149" t="s">
        <v>228</v>
      </c>
      <c r="C31" s="150">
        <v>1</v>
      </c>
      <c r="D31" s="150">
        <v>2</v>
      </c>
      <c r="E31" s="150">
        <v>3</v>
      </c>
      <c r="F31" s="150">
        <v>2</v>
      </c>
      <c r="G31" s="150">
        <v>5</v>
      </c>
      <c r="H31" s="150">
        <v>7</v>
      </c>
      <c r="I31" s="151">
        <f t="shared" si="0"/>
        <v>3</v>
      </c>
      <c r="J31" s="151">
        <f t="shared" si="0"/>
        <v>7</v>
      </c>
      <c r="K31" s="151">
        <f t="shared" si="0"/>
        <v>10</v>
      </c>
    </row>
    <row r="32" spans="1:11">
      <c r="A32" s="26">
        <v>29</v>
      </c>
      <c r="B32" s="149" t="s">
        <v>229</v>
      </c>
      <c r="C32" s="150">
        <v>2</v>
      </c>
      <c r="D32" s="150">
        <v>4</v>
      </c>
      <c r="E32" s="150">
        <v>6</v>
      </c>
      <c r="F32" s="150">
        <v>2</v>
      </c>
      <c r="G32" s="150">
        <v>2</v>
      </c>
      <c r="H32" s="150">
        <v>4</v>
      </c>
      <c r="I32" s="151">
        <f t="shared" si="0"/>
        <v>4</v>
      </c>
      <c r="J32" s="151">
        <f t="shared" si="0"/>
        <v>6</v>
      </c>
      <c r="K32" s="151">
        <f t="shared" si="0"/>
        <v>10</v>
      </c>
    </row>
    <row r="33" spans="1:11">
      <c r="A33" s="26">
        <v>30</v>
      </c>
      <c r="B33" s="149" t="s">
        <v>102</v>
      </c>
      <c r="C33" s="150">
        <v>23</v>
      </c>
      <c r="D33" s="150">
        <v>6</v>
      </c>
      <c r="E33" s="150">
        <v>29</v>
      </c>
      <c r="F33" s="150">
        <v>85</v>
      </c>
      <c r="G33" s="150">
        <v>39</v>
      </c>
      <c r="H33" s="150">
        <v>124</v>
      </c>
      <c r="I33" s="151">
        <f t="shared" si="0"/>
        <v>108</v>
      </c>
      <c r="J33" s="151">
        <f t="shared" si="0"/>
        <v>45</v>
      </c>
      <c r="K33" s="151">
        <f t="shared" si="0"/>
        <v>153</v>
      </c>
    </row>
    <row r="34" spans="1:11">
      <c r="A34" s="26">
        <v>31</v>
      </c>
      <c r="B34" s="149" t="s">
        <v>275</v>
      </c>
      <c r="C34" s="150">
        <v>1</v>
      </c>
      <c r="D34" s="150">
        <v>1</v>
      </c>
      <c r="E34" s="150">
        <v>2</v>
      </c>
      <c r="F34" s="150">
        <v>3</v>
      </c>
      <c r="G34" s="150"/>
      <c r="H34" s="150">
        <v>3</v>
      </c>
      <c r="I34" s="151">
        <f t="shared" si="0"/>
        <v>4</v>
      </c>
      <c r="J34" s="151">
        <f t="shared" si="0"/>
        <v>1</v>
      </c>
      <c r="K34" s="151">
        <f t="shared" si="0"/>
        <v>5</v>
      </c>
    </row>
    <row r="35" spans="1:11">
      <c r="A35" s="26">
        <v>32</v>
      </c>
      <c r="B35" s="149" t="s">
        <v>103</v>
      </c>
      <c r="C35" s="150">
        <v>18</v>
      </c>
      <c r="D35" s="150">
        <v>12</v>
      </c>
      <c r="E35" s="150">
        <v>30</v>
      </c>
      <c r="F35" s="150">
        <v>57</v>
      </c>
      <c r="G35" s="150">
        <v>34</v>
      </c>
      <c r="H35" s="150">
        <v>91</v>
      </c>
      <c r="I35" s="151">
        <f t="shared" si="0"/>
        <v>75</v>
      </c>
      <c r="J35" s="151">
        <f t="shared" si="0"/>
        <v>46</v>
      </c>
      <c r="K35" s="151">
        <f t="shared" si="0"/>
        <v>121</v>
      </c>
    </row>
    <row r="36" spans="1:11">
      <c r="A36" s="26">
        <v>33</v>
      </c>
      <c r="B36" s="149" t="s">
        <v>276</v>
      </c>
      <c r="C36" s="150"/>
      <c r="D36" s="150"/>
      <c r="E36" s="150"/>
      <c r="F36" s="150">
        <v>5</v>
      </c>
      <c r="G36" s="150"/>
      <c r="H36" s="150">
        <v>5</v>
      </c>
      <c r="I36" s="151">
        <f t="shared" si="0"/>
        <v>5</v>
      </c>
      <c r="J36" s="151">
        <f t="shared" si="0"/>
        <v>0</v>
      </c>
      <c r="K36" s="151">
        <f t="shared" si="0"/>
        <v>5</v>
      </c>
    </row>
    <row r="37" spans="1:11">
      <c r="A37" s="26">
        <v>34</v>
      </c>
      <c r="B37" s="149" t="s">
        <v>277</v>
      </c>
      <c r="C37" s="150"/>
      <c r="D37" s="150">
        <v>2</v>
      </c>
      <c r="E37" s="150">
        <v>2</v>
      </c>
      <c r="F37" s="150">
        <v>8</v>
      </c>
      <c r="G37" s="150">
        <v>1</v>
      </c>
      <c r="H37" s="150">
        <v>9</v>
      </c>
      <c r="I37" s="151">
        <f t="shared" si="0"/>
        <v>8</v>
      </c>
      <c r="J37" s="151">
        <f t="shared" si="0"/>
        <v>3</v>
      </c>
      <c r="K37" s="151">
        <f t="shared" si="0"/>
        <v>11</v>
      </c>
    </row>
    <row r="38" spans="1:11">
      <c r="A38" s="26">
        <v>35</v>
      </c>
      <c r="B38" s="149" t="s">
        <v>278</v>
      </c>
      <c r="C38" s="150"/>
      <c r="D38" s="150"/>
      <c r="E38" s="150"/>
      <c r="F38" s="150">
        <v>1</v>
      </c>
      <c r="G38" s="150">
        <v>1</v>
      </c>
      <c r="H38" s="150">
        <v>2</v>
      </c>
      <c r="I38" s="151">
        <f t="shared" si="0"/>
        <v>1</v>
      </c>
      <c r="J38" s="151">
        <f t="shared" si="0"/>
        <v>1</v>
      </c>
      <c r="K38" s="151">
        <f t="shared" si="0"/>
        <v>2</v>
      </c>
    </row>
    <row r="39" spans="1:11">
      <c r="A39" s="26">
        <v>36</v>
      </c>
      <c r="B39" s="149" t="s">
        <v>104</v>
      </c>
      <c r="C39" s="150">
        <v>14</v>
      </c>
      <c r="D39" s="150">
        <v>20</v>
      </c>
      <c r="E39" s="150">
        <v>34</v>
      </c>
      <c r="F39" s="150">
        <v>62</v>
      </c>
      <c r="G39" s="150">
        <v>74</v>
      </c>
      <c r="H39" s="150">
        <v>136</v>
      </c>
      <c r="I39" s="151">
        <f t="shared" si="0"/>
        <v>76</v>
      </c>
      <c r="J39" s="151">
        <f t="shared" si="0"/>
        <v>94</v>
      </c>
      <c r="K39" s="151">
        <f t="shared" si="0"/>
        <v>170</v>
      </c>
    </row>
    <row r="40" spans="1:11">
      <c r="A40" s="26">
        <v>37</v>
      </c>
      <c r="B40" s="149" t="s">
        <v>279</v>
      </c>
      <c r="C40" s="150"/>
      <c r="D40" s="150">
        <v>1</v>
      </c>
      <c r="E40" s="150">
        <v>1</v>
      </c>
      <c r="F40" s="150"/>
      <c r="G40" s="150">
        <v>1</v>
      </c>
      <c r="H40" s="150">
        <v>1</v>
      </c>
      <c r="I40" s="151">
        <f t="shared" si="0"/>
        <v>0</v>
      </c>
      <c r="J40" s="151">
        <f t="shared" si="0"/>
        <v>2</v>
      </c>
      <c r="K40" s="151">
        <f t="shared" si="0"/>
        <v>2</v>
      </c>
    </row>
    <row r="41" spans="1:11">
      <c r="A41" s="26">
        <v>38</v>
      </c>
      <c r="B41" s="149" t="s">
        <v>230</v>
      </c>
      <c r="C41" s="150"/>
      <c r="D41" s="150">
        <v>3</v>
      </c>
      <c r="E41" s="150">
        <v>3</v>
      </c>
      <c r="F41" s="150">
        <v>3</v>
      </c>
      <c r="G41" s="150">
        <v>13</v>
      </c>
      <c r="H41" s="150">
        <v>16</v>
      </c>
      <c r="I41" s="151">
        <f t="shared" si="0"/>
        <v>3</v>
      </c>
      <c r="J41" s="151">
        <f t="shared" si="0"/>
        <v>16</v>
      </c>
      <c r="K41" s="151">
        <f t="shared" si="0"/>
        <v>19</v>
      </c>
    </row>
    <row r="42" spans="1:11">
      <c r="A42" s="26">
        <v>39</v>
      </c>
      <c r="B42" s="149" t="s">
        <v>231</v>
      </c>
      <c r="C42" s="150">
        <v>1</v>
      </c>
      <c r="D42" s="150"/>
      <c r="E42" s="150">
        <v>1</v>
      </c>
      <c r="F42" s="150">
        <v>14</v>
      </c>
      <c r="G42" s="150">
        <v>3</v>
      </c>
      <c r="H42" s="150">
        <v>17</v>
      </c>
      <c r="I42" s="151">
        <f t="shared" si="0"/>
        <v>15</v>
      </c>
      <c r="J42" s="151">
        <f t="shared" si="0"/>
        <v>3</v>
      </c>
      <c r="K42" s="151">
        <f t="shared" si="0"/>
        <v>18</v>
      </c>
    </row>
    <row r="43" spans="1:11">
      <c r="A43" s="26">
        <v>40</v>
      </c>
      <c r="B43" s="149" t="s">
        <v>280</v>
      </c>
      <c r="C43" s="150">
        <v>1</v>
      </c>
      <c r="D43" s="150">
        <v>2</v>
      </c>
      <c r="E43" s="150">
        <v>3</v>
      </c>
      <c r="F43" s="150">
        <v>8</v>
      </c>
      <c r="G43" s="150">
        <v>6</v>
      </c>
      <c r="H43" s="150">
        <v>14</v>
      </c>
      <c r="I43" s="151">
        <f t="shared" si="0"/>
        <v>9</v>
      </c>
      <c r="J43" s="151">
        <f t="shared" si="0"/>
        <v>8</v>
      </c>
      <c r="K43" s="151">
        <f t="shared" si="0"/>
        <v>17</v>
      </c>
    </row>
    <row r="44" spans="1:11">
      <c r="A44" s="26">
        <v>41</v>
      </c>
      <c r="B44" s="149" t="s">
        <v>105</v>
      </c>
      <c r="C44" s="150">
        <v>6</v>
      </c>
      <c r="D44" s="150">
        <v>1</v>
      </c>
      <c r="E44" s="150">
        <v>7</v>
      </c>
      <c r="F44" s="150">
        <v>27</v>
      </c>
      <c r="G44" s="150">
        <v>6</v>
      </c>
      <c r="H44" s="150">
        <v>33</v>
      </c>
      <c r="I44" s="151">
        <f t="shared" si="0"/>
        <v>33</v>
      </c>
      <c r="J44" s="151">
        <f t="shared" si="0"/>
        <v>7</v>
      </c>
      <c r="K44" s="151">
        <f t="shared" si="0"/>
        <v>40</v>
      </c>
    </row>
    <row r="45" spans="1:11">
      <c r="A45" s="26">
        <v>42</v>
      </c>
      <c r="B45" s="149" t="s">
        <v>106</v>
      </c>
      <c r="C45" s="150">
        <v>15</v>
      </c>
      <c r="D45" s="150">
        <v>3</v>
      </c>
      <c r="E45" s="150">
        <v>18</v>
      </c>
      <c r="F45" s="150">
        <v>30</v>
      </c>
      <c r="G45" s="150">
        <v>18</v>
      </c>
      <c r="H45" s="150">
        <v>48</v>
      </c>
      <c r="I45" s="151">
        <f t="shared" si="0"/>
        <v>45</v>
      </c>
      <c r="J45" s="151">
        <f t="shared" si="0"/>
        <v>21</v>
      </c>
      <c r="K45" s="151">
        <f t="shared" si="0"/>
        <v>66</v>
      </c>
    </row>
    <row r="46" spans="1:11">
      <c r="A46" s="26">
        <v>43</v>
      </c>
      <c r="B46" s="149" t="s">
        <v>281</v>
      </c>
      <c r="C46" s="150"/>
      <c r="D46" s="150"/>
      <c r="E46" s="150"/>
      <c r="F46" s="150"/>
      <c r="G46" s="150">
        <v>1</v>
      </c>
      <c r="H46" s="150">
        <v>1</v>
      </c>
      <c r="I46" s="151">
        <f t="shared" si="0"/>
        <v>0</v>
      </c>
      <c r="J46" s="151">
        <f t="shared" si="0"/>
        <v>1</v>
      </c>
      <c r="K46" s="151">
        <f t="shared" si="0"/>
        <v>1</v>
      </c>
    </row>
    <row r="47" spans="1:11">
      <c r="A47" s="26">
        <v>44</v>
      </c>
      <c r="B47" s="149" t="s">
        <v>232</v>
      </c>
      <c r="C47" s="150">
        <v>1</v>
      </c>
      <c r="D47" s="150">
        <v>2</v>
      </c>
      <c r="E47" s="150">
        <v>3</v>
      </c>
      <c r="F47" s="150">
        <v>7</v>
      </c>
      <c r="G47" s="150">
        <v>3</v>
      </c>
      <c r="H47" s="150">
        <v>10</v>
      </c>
      <c r="I47" s="151">
        <f t="shared" si="0"/>
        <v>8</v>
      </c>
      <c r="J47" s="151">
        <f t="shared" si="0"/>
        <v>5</v>
      </c>
      <c r="K47" s="151">
        <f t="shared" si="0"/>
        <v>13</v>
      </c>
    </row>
    <row r="48" spans="1:11">
      <c r="A48" s="26">
        <v>45</v>
      </c>
      <c r="B48" s="149" t="s">
        <v>282</v>
      </c>
      <c r="C48" s="150">
        <v>1</v>
      </c>
      <c r="D48" s="150"/>
      <c r="E48" s="150">
        <v>1</v>
      </c>
      <c r="F48" s="150">
        <v>2</v>
      </c>
      <c r="G48" s="150"/>
      <c r="H48" s="150">
        <v>2</v>
      </c>
      <c r="I48" s="151">
        <f t="shared" si="0"/>
        <v>3</v>
      </c>
      <c r="J48" s="151">
        <f t="shared" si="0"/>
        <v>0</v>
      </c>
      <c r="K48" s="151">
        <f t="shared" si="0"/>
        <v>3</v>
      </c>
    </row>
    <row r="49" spans="1:11">
      <c r="A49" s="26">
        <v>46</v>
      </c>
      <c r="B49" s="149" t="s">
        <v>283</v>
      </c>
      <c r="C49" s="150"/>
      <c r="D49" s="150"/>
      <c r="E49" s="150"/>
      <c r="F49" s="150">
        <v>1</v>
      </c>
      <c r="G49" s="150">
        <v>1</v>
      </c>
      <c r="H49" s="150">
        <v>2</v>
      </c>
      <c r="I49" s="151">
        <f t="shared" si="0"/>
        <v>1</v>
      </c>
      <c r="J49" s="151">
        <f t="shared" si="0"/>
        <v>1</v>
      </c>
      <c r="K49" s="151">
        <f t="shared" si="0"/>
        <v>2</v>
      </c>
    </row>
    <row r="50" spans="1:11">
      <c r="A50" s="26">
        <v>47</v>
      </c>
      <c r="B50" s="149" t="s">
        <v>233</v>
      </c>
      <c r="C50" s="150">
        <v>1</v>
      </c>
      <c r="D50" s="150">
        <v>1</v>
      </c>
      <c r="E50" s="150">
        <v>2</v>
      </c>
      <c r="F50" s="150">
        <v>1</v>
      </c>
      <c r="G50" s="150"/>
      <c r="H50" s="150">
        <v>1</v>
      </c>
      <c r="I50" s="151">
        <f t="shared" si="0"/>
        <v>2</v>
      </c>
      <c r="J50" s="151">
        <f t="shared" si="0"/>
        <v>1</v>
      </c>
      <c r="K50" s="151">
        <f t="shared" si="0"/>
        <v>3</v>
      </c>
    </row>
    <row r="51" spans="1:11">
      <c r="A51" s="26">
        <v>48</v>
      </c>
      <c r="B51" s="149" t="s">
        <v>234</v>
      </c>
      <c r="C51" s="150"/>
      <c r="D51" s="150"/>
      <c r="E51" s="150"/>
      <c r="F51" s="150">
        <v>3</v>
      </c>
      <c r="G51" s="150">
        <v>3</v>
      </c>
      <c r="H51" s="150">
        <v>6</v>
      </c>
      <c r="I51" s="151">
        <f t="shared" si="0"/>
        <v>3</v>
      </c>
      <c r="J51" s="151">
        <f t="shared" si="0"/>
        <v>3</v>
      </c>
      <c r="K51" s="151">
        <f t="shared" si="0"/>
        <v>6</v>
      </c>
    </row>
    <row r="52" spans="1:11">
      <c r="A52" s="26">
        <v>49</v>
      </c>
      <c r="B52" s="149" t="s">
        <v>284</v>
      </c>
      <c r="C52" s="150"/>
      <c r="D52" s="150">
        <v>2</v>
      </c>
      <c r="E52" s="150">
        <v>2</v>
      </c>
      <c r="F52" s="150">
        <v>1</v>
      </c>
      <c r="G52" s="150"/>
      <c r="H52" s="150">
        <v>1</v>
      </c>
      <c r="I52" s="151">
        <f t="shared" si="0"/>
        <v>1</v>
      </c>
      <c r="J52" s="151">
        <f t="shared" si="0"/>
        <v>2</v>
      </c>
      <c r="K52" s="151">
        <f t="shared" si="0"/>
        <v>3</v>
      </c>
    </row>
    <row r="53" spans="1:11">
      <c r="A53" s="26">
        <v>50</v>
      </c>
      <c r="B53" s="149" t="s">
        <v>285</v>
      </c>
      <c r="C53" s="150">
        <v>2</v>
      </c>
      <c r="D53" s="150"/>
      <c r="E53" s="150">
        <v>2</v>
      </c>
      <c r="F53" s="150">
        <v>4</v>
      </c>
      <c r="G53" s="150">
        <v>4</v>
      </c>
      <c r="H53" s="150">
        <v>8</v>
      </c>
      <c r="I53" s="151">
        <f t="shared" si="0"/>
        <v>6</v>
      </c>
      <c r="J53" s="151">
        <f t="shared" si="0"/>
        <v>4</v>
      </c>
      <c r="K53" s="151">
        <f t="shared" si="0"/>
        <v>10</v>
      </c>
    </row>
    <row r="54" spans="1:11">
      <c r="A54" s="26">
        <v>51</v>
      </c>
      <c r="B54" s="149" t="s">
        <v>286</v>
      </c>
      <c r="C54" s="150"/>
      <c r="D54" s="150"/>
      <c r="E54" s="150"/>
      <c r="F54" s="150"/>
      <c r="G54" s="150">
        <v>2</v>
      </c>
      <c r="H54" s="150">
        <v>2</v>
      </c>
      <c r="I54" s="151">
        <f t="shared" si="0"/>
        <v>0</v>
      </c>
      <c r="J54" s="151">
        <f t="shared" si="0"/>
        <v>2</v>
      </c>
      <c r="K54" s="151">
        <f t="shared" si="0"/>
        <v>2</v>
      </c>
    </row>
    <row r="55" spans="1:11">
      <c r="A55" s="26">
        <v>52</v>
      </c>
      <c r="B55" s="149" t="s">
        <v>108</v>
      </c>
      <c r="C55" s="150">
        <v>1</v>
      </c>
      <c r="D55" s="150"/>
      <c r="E55" s="150">
        <v>1</v>
      </c>
      <c r="F55" s="150">
        <v>1</v>
      </c>
      <c r="G55" s="150">
        <v>1</v>
      </c>
      <c r="H55" s="150">
        <v>2</v>
      </c>
      <c r="I55" s="151">
        <f t="shared" si="0"/>
        <v>2</v>
      </c>
      <c r="J55" s="151">
        <f t="shared" si="0"/>
        <v>1</v>
      </c>
      <c r="K55" s="151">
        <f t="shared" si="0"/>
        <v>3</v>
      </c>
    </row>
    <row r="56" spans="1:11">
      <c r="A56" s="26">
        <v>53</v>
      </c>
      <c r="B56" s="149" t="s">
        <v>287</v>
      </c>
      <c r="C56" s="150"/>
      <c r="D56" s="150"/>
      <c r="E56" s="150"/>
      <c r="F56" s="150">
        <v>1</v>
      </c>
      <c r="G56" s="150">
        <v>1</v>
      </c>
      <c r="H56" s="150">
        <v>2</v>
      </c>
      <c r="I56" s="151">
        <f t="shared" si="0"/>
        <v>1</v>
      </c>
      <c r="J56" s="151">
        <f t="shared" si="0"/>
        <v>1</v>
      </c>
      <c r="K56" s="151">
        <f t="shared" si="0"/>
        <v>2</v>
      </c>
    </row>
    <row r="57" spans="1:11">
      <c r="A57" s="26">
        <v>54</v>
      </c>
      <c r="B57" s="149" t="s">
        <v>235</v>
      </c>
      <c r="C57" s="150"/>
      <c r="D57" s="150">
        <v>2</v>
      </c>
      <c r="E57" s="150">
        <v>2</v>
      </c>
      <c r="F57" s="150">
        <v>3</v>
      </c>
      <c r="G57" s="150">
        <v>7</v>
      </c>
      <c r="H57" s="150">
        <v>10</v>
      </c>
      <c r="I57" s="151">
        <f t="shared" si="0"/>
        <v>3</v>
      </c>
      <c r="J57" s="151">
        <f t="shared" si="0"/>
        <v>9</v>
      </c>
      <c r="K57" s="151">
        <f t="shared" si="0"/>
        <v>12</v>
      </c>
    </row>
    <row r="58" spans="1:11">
      <c r="A58" s="26">
        <v>55</v>
      </c>
      <c r="B58" s="149" t="s">
        <v>288</v>
      </c>
      <c r="C58" s="150"/>
      <c r="D58" s="150">
        <v>1</v>
      </c>
      <c r="E58" s="150">
        <v>1</v>
      </c>
      <c r="F58" s="150"/>
      <c r="G58" s="150"/>
      <c r="H58" s="150"/>
      <c r="I58" s="151">
        <f t="shared" si="0"/>
        <v>0</v>
      </c>
      <c r="J58" s="151">
        <f t="shared" si="0"/>
        <v>1</v>
      </c>
      <c r="K58" s="151">
        <f t="shared" si="0"/>
        <v>1</v>
      </c>
    </row>
    <row r="59" spans="1:11">
      <c r="A59" s="26">
        <v>56</v>
      </c>
      <c r="B59" s="149" t="s">
        <v>236</v>
      </c>
      <c r="C59" s="150">
        <v>1</v>
      </c>
      <c r="D59" s="150">
        <v>2</v>
      </c>
      <c r="E59" s="150">
        <v>3</v>
      </c>
      <c r="F59" s="150">
        <v>1</v>
      </c>
      <c r="G59" s="150">
        <v>1</v>
      </c>
      <c r="H59" s="150">
        <v>2</v>
      </c>
      <c r="I59" s="151">
        <f t="shared" si="0"/>
        <v>2</v>
      </c>
      <c r="J59" s="151">
        <f t="shared" si="0"/>
        <v>3</v>
      </c>
      <c r="K59" s="151">
        <f t="shared" si="0"/>
        <v>5</v>
      </c>
    </row>
    <row r="60" spans="1:11">
      <c r="A60" s="26">
        <v>57</v>
      </c>
      <c r="B60" s="149" t="s">
        <v>289</v>
      </c>
      <c r="C60" s="150"/>
      <c r="D60" s="150">
        <v>1</v>
      </c>
      <c r="E60" s="150">
        <v>1</v>
      </c>
      <c r="F60" s="150"/>
      <c r="G60" s="150"/>
      <c r="H60" s="150"/>
      <c r="I60" s="151">
        <f t="shared" si="0"/>
        <v>0</v>
      </c>
      <c r="J60" s="151">
        <f t="shared" si="0"/>
        <v>1</v>
      </c>
      <c r="K60" s="151">
        <f t="shared" si="0"/>
        <v>1</v>
      </c>
    </row>
    <row r="61" spans="1:11">
      <c r="A61" s="26">
        <v>58</v>
      </c>
      <c r="B61" s="149" t="s">
        <v>290</v>
      </c>
      <c r="C61" s="150"/>
      <c r="D61" s="150">
        <v>1</v>
      </c>
      <c r="E61" s="150">
        <v>1</v>
      </c>
      <c r="F61" s="150"/>
      <c r="G61" s="150">
        <v>1</v>
      </c>
      <c r="H61" s="150">
        <v>1</v>
      </c>
      <c r="I61" s="151">
        <f t="shared" si="0"/>
        <v>0</v>
      </c>
      <c r="J61" s="151">
        <f t="shared" si="0"/>
        <v>2</v>
      </c>
      <c r="K61" s="151">
        <f t="shared" si="0"/>
        <v>2</v>
      </c>
    </row>
    <row r="62" spans="1:11">
      <c r="A62" s="26">
        <v>59</v>
      </c>
      <c r="B62" s="149" t="s">
        <v>237</v>
      </c>
      <c r="C62" s="150">
        <v>2</v>
      </c>
      <c r="D62" s="150">
        <v>4</v>
      </c>
      <c r="E62" s="150">
        <v>6</v>
      </c>
      <c r="F62" s="150">
        <v>59</v>
      </c>
      <c r="G62" s="150">
        <v>67</v>
      </c>
      <c r="H62" s="150">
        <v>126</v>
      </c>
      <c r="I62" s="151">
        <f t="shared" si="0"/>
        <v>61</v>
      </c>
      <c r="J62" s="151">
        <f t="shared" si="0"/>
        <v>71</v>
      </c>
      <c r="K62" s="151">
        <f t="shared" si="0"/>
        <v>132</v>
      </c>
    </row>
    <row r="63" spans="1:11">
      <c r="A63" s="26">
        <v>60</v>
      </c>
      <c r="B63" s="149" t="s">
        <v>112</v>
      </c>
      <c r="C63" s="150">
        <v>2</v>
      </c>
      <c r="D63" s="150">
        <v>1</v>
      </c>
      <c r="E63" s="150">
        <v>3</v>
      </c>
      <c r="F63" s="150">
        <v>8</v>
      </c>
      <c r="G63" s="150">
        <v>4</v>
      </c>
      <c r="H63" s="150">
        <v>12</v>
      </c>
      <c r="I63" s="151">
        <f t="shared" si="0"/>
        <v>10</v>
      </c>
      <c r="J63" s="151">
        <f t="shared" si="0"/>
        <v>5</v>
      </c>
      <c r="K63" s="151">
        <f t="shared" si="0"/>
        <v>15</v>
      </c>
    </row>
    <row r="64" spans="1:11">
      <c r="A64" s="26">
        <v>61</v>
      </c>
      <c r="B64" s="149" t="s">
        <v>238</v>
      </c>
      <c r="C64" s="150">
        <v>3</v>
      </c>
      <c r="D64" s="150"/>
      <c r="E64" s="150">
        <v>3</v>
      </c>
      <c r="F64" s="150">
        <v>5</v>
      </c>
      <c r="G64" s="150">
        <v>1</v>
      </c>
      <c r="H64" s="150">
        <v>6</v>
      </c>
      <c r="I64" s="151">
        <f t="shared" si="0"/>
        <v>8</v>
      </c>
      <c r="J64" s="151">
        <f t="shared" si="0"/>
        <v>1</v>
      </c>
      <c r="K64" s="151">
        <f t="shared" si="0"/>
        <v>9</v>
      </c>
    </row>
    <row r="65" spans="1:11">
      <c r="A65" s="26">
        <v>62</v>
      </c>
      <c r="B65" s="149" t="s">
        <v>291</v>
      </c>
      <c r="C65" s="150"/>
      <c r="D65" s="150"/>
      <c r="E65" s="150"/>
      <c r="F65" s="150">
        <v>1</v>
      </c>
      <c r="G65" s="150"/>
      <c r="H65" s="150">
        <v>1</v>
      </c>
      <c r="I65" s="151">
        <f t="shared" si="0"/>
        <v>1</v>
      </c>
      <c r="J65" s="151">
        <f t="shared" si="0"/>
        <v>0</v>
      </c>
      <c r="K65" s="151">
        <f t="shared" si="0"/>
        <v>1</v>
      </c>
    </row>
    <row r="66" spans="1:11">
      <c r="A66" s="26">
        <v>63</v>
      </c>
      <c r="B66" s="149" t="s">
        <v>239</v>
      </c>
      <c r="C66" s="150">
        <v>3</v>
      </c>
      <c r="D66" s="150">
        <v>5</v>
      </c>
      <c r="E66" s="150">
        <v>8</v>
      </c>
      <c r="F66" s="150">
        <v>6</v>
      </c>
      <c r="G66" s="150">
        <v>6</v>
      </c>
      <c r="H66" s="150">
        <v>12</v>
      </c>
      <c r="I66" s="151">
        <f t="shared" si="0"/>
        <v>9</v>
      </c>
      <c r="J66" s="151">
        <f t="shared" si="0"/>
        <v>11</v>
      </c>
      <c r="K66" s="151">
        <f t="shared" si="0"/>
        <v>20</v>
      </c>
    </row>
    <row r="67" spans="1:11">
      <c r="A67" s="26">
        <v>64</v>
      </c>
      <c r="B67" s="149" t="s">
        <v>292</v>
      </c>
      <c r="C67" s="150"/>
      <c r="D67" s="150">
        <v>1</v>
      </c>
      <c r="E67" s="150">
        <v>1</v>
      </c>
      <c r="F67" s="150">
        <v>1</v>
      </c>
      <c r="G67" s="150">
        <v>5</v>
      </c>
      <c r="H67" s="150">
        <v>6</v>
      </c>
      <c r="I67" s="151">
        <f t="shared" si="0"/>
        <v>1</v>
      </c>
      <c r="J67" s="151">
        <f t="shared" si="0"/>
        <v>6</v>
      </c>
      <c r="K67" s="151">
        <f t="shared" si="0"/>
        <v>7</v>
      </c>
    </row>
    <row r="68" spans="1:11">
      <c r="A68" s="26">
        <v>65</v>
      </c>
      <c r="B68" s="149" t="s">
        <v>293</v>
      </c>
      <c r="C68" s="150"/>
      <c r="D68" s="150"/>
      <c r="E68" s="150"/>
      <c r="F68" s="150">
        <v>3</v>
      </c>
      <c r="G68" s="150">
        <v>1</v>
      </c>
      <c r="H68" s="150">
        <v>4</v>
      </c>
      <c r="I68" s="151">
        <f t="shared" si="0"/>
        <v>3</v>
      </c>
      <c r="J68" s="151">
        <f t="shared" si="0"/>
        <v>1</v>
      </c>
      <c r="K68" s="151">
        <f t="shared" si="0"/>
        <v>4</v>
      </c>
    </row>
    <row r="69" spans="1:11">
      <c r="A69" s="26">
        <v>66</v>
      </c>
      <c r="B69" s="149" t="s">
        <v>240</v>
      </c>
      <c r="C69" s="150"/>
      <c r="D69" s="150"/>
      <c r="E69" s="150"/>
      <c r="F69" s="150">
        <v>4</v>
      </c>
      <c r="G69" s="150">
        <v>3</v>
      </c>
      <c r="H69" s="150">
        <v>7</v>
      </c>
      <c r="I69" s="151">
        <f t="shared" ref="I69:K94" si="1">C69+F69</f>
        <v>4</v>
      </c>
      <c r="J69" s="151">
        <f t="shared" si="1"/>
        <v>3</v>
      </c>
      <c r="K69" s="151">
        <f t="shared" si="1"/>
        <v>7</v>
      </c>
    </row>
    <row r="70" spans="1:11">
      <c r="A70" s="26">
        <v>67</v>
      </c>
      <c r="B70" s="149" t="s">
        <v>241</v>
      </c>
      <c r="C70" s="150">
        <v>13</v>
      </c>
      <c r="D70" s="150">
        <v>12</v>
      </c>
      <c r="E70" s="150">
        <v>25</v>
      </c>
      <c r="F70" s="150">
        <v>50</v>
      </c>
      <c r="G70" s="150">
        <v>35</v>
      </c>
      <c r="H70" s="150">
        <v>85</v>
      </c>
      <c r="I70" s="151">
        <f t="shared" si="1"/>
        <v>63</v>
      </c>
      <c r="J70" s="151">
        <f t="shared" si="1"/>
        <v>47</v>
      </c>
      <c r="K70" s="151">
        <f t="shared" si="1"/>
        <v>110</v>
      </c>
    </row>
    <row r="71" spans="1:11">
      <c r="A71" s="26">
        <v>68</v>
      </c>
      <c r="B71" s="149" t="s">
        <v>242</v>
      </c>
      <c r="C71" s="150">
        <v>6</v>
      </c>
      <c r="D71" s="150"/>
      <c r="E71" s="150">
        <v>6</v>
      </c>
      <c r="F71" s="150">
        <v>7</v>
      </c>
      <c r="G71" s="150"/>
      <c r="H71" s="150">
        <v>7</v>
      </c>
      <c r="I71" s="151">
        <f t="shared" si="1"/>
        <v>13</v>
      </c>
      <c r="J71" s="151">
        <f t="shared" si="1"/>
        <v>0</v>
      </c>
      <c r="K71" s="151">
        <f t="shared" si="1"/>
        <v>13</v>
      </c>
    </row>
    <row r="72" spans="1:11">
      <c r="A72" s="26">
        <v>69</v>
      </c>
      <c r="B72" s="149" t="s">
        <v>294</v>
      </c>
      <c r="C72" s="150"/>
      <c r="D72" s="150">
        <v>1</v>
      </c>
      <c r="E72" s="150">
        <v>1</v>
      </c>
      <c r="F72" s="150"/>
      <c r="G72" s="150"/>
      <c r="H72" s="150"/>
      <c r="I72" s="151">
        <f t="shared" si="1"/>
        <v>0</v>
      </c>
      <c r="J72" s="151">
        <f t="shared" si="1"/>
        <v>1</v>
      </c>
      <c r="K72" s="151">
        <f t="shared" si="1"/>
        <v>1</v>
      </c>
    </row>
    <row r="73" spans="1:11">
      <c r="A73" s="26">
        <v>70</v>
      </c>
      <c r="B73" s="149" t="s">
        <v>243</v>
      </c>
      <c r="C73" s="150">
        <v>4</v>
      </c>
      <c r="D73" s="150">
        <v>5</v>
      </c>
      <c r="E73" s="150">
        <v>9</v>
      </c>
      <c r="F73" s="150">
        <v>6</v>
      </c>
      <c r="G73" s="150">
        <v>7</v>
      </c>
      <c r="H73" s="150">
        <v>13</v>
      </c>
      <c r="I73" s="151">
        <f t="shared" si="1"/>
        <v>10</v>
      </c>
      <c r="J73" s="151">
        <f t="shared" si="1"/>
        <v>12</v>
      </c>
      <c r="K73" s="151">
        <f t="shared" si="1"/>
        <v>22</v>
      </c>
    </row>
    <row r="74" spans="1:11">
      <c r="A74" s="26">
        <v>71</v>
      </c>
      <c r="B74" s="149" t="s">
        <v>244</v>
      </c>
      <c r="C74" s="150">
        <v>24</v>
      </c>
      <c r="D74" s="150">
        <v>25</v>
      </c>
      <c r="E74" s="150">
        <v>49</v>
      </c>
      <c r="F74" s="150">
        <v>67</v>
      </c>
      <c r="G74" s="150">
        <v>53</v>
      </c>
      <c r="H74" s="150">
        <v>120</v>
      </c>
      <c r="I74" s="151">
        <f t="shared" si="1"/>
        <v>91</v>
      </c>
      <c r="J74" s="151">
        <f t="shared" si="1"/>
        <v>78</v>
      </c>
      <c r="K74" s="151">
        <f t="shared" si="1"/>
        <v>169</v>
      </c>
    </row>
    <row r="75" spans="1:11">
      <c r="A75" s="26">
        <v>72</v>
      </c>
      <c r="B75" s="149" t="s">
        <v>295</v>
      </c>
      <c r="C75" s="150"/>
      <c r="D75" s="150"/>
      <c r="E75" s="150"/>
      <c r="F75" s="150">
        <v>1</v>
      </c>
      <c r="G75" s="150"/>
      <c r="H75" s="150">
        <v>1</v>
      </c>
      <c r="I75" s="151">
        <f t="shared" si="1"/>
        <v>1</v>
      </c>
      <c r="J75" s="151">
        <f t="shared" si="1"/>
        <v>0</v>
      </c>
      <c r="K75" s="151">
        <f t="shared" si="1"/>
        <v>1</v>
      </c>
    </row>
    <row r="76" spans="1:11">
      <c r="A76" s="26">
        <v>73</v>
      </c>
      <c r="B76" s="149" t="s">
        <v>245</v>
      </c>
      <c r="C76" s="150"/>
      <c r="D76" s="150">
        <v>4</v>
      </c>
      <c r="E76" s="150">
        <v>4</v>
      </c>
      <c r="F76" s="150"/>
      <c r="G76" s="150">
        <v>3</v>
      </c>
      <c r="H76" s="150">
        <v>3</v>
      </c>
      <c r="I76" s="151">
        <f t="shared" si="1"/>
        <v>0</v>
      </c>
      <c r="J76" s="151">
        <f t="shared" si="1"/>
        <v>7</v>
      </c>
      <c r="K76" s="151">
        <f t="shared" si="1"/>
        <v>7</v>
      </c>
    </row>
    <row r="77" spans="1:11">
      <c r="A77" s="26">
        <v>74</v>
      </c>
      <c r="B77" s="149" t="s">
        <v>246</v>
      </c>
      <c r="C77" s="150">
        <v>8</v>
      </c>
      <c r="D77" s="150">
        <v>4</v>
      </c>
      <c r="E77" s="150">
        <v>12</v>
      </c>
      <c r="F77" s="150">
        <v>4</v>
      </c>
      <c r="G77" s="150">
        <v>2</v>
      </c>
      <c r="H77" s="150">
        <v>6</v>
      </c>
      <c r="I77" s="151">
        <f t="shared" si="1"/>
        <v>12</v>
      </c>
      <c r="J77" s="151">
        <f t="shared" si="1"/>
        <v>6</v>
      </c>
      <c r="K77" s="151">
        <f t="shared" si="1"/>
        <v>18</v>
      </c>
    </row>
    <row r="78" spans="1:11">
      <c r="A78" s="26">
        <v>75</v>
      </c>
      <c r="B78" s="149" t="s">
        <v>247</v>
      </c>
      <c r="C78" s="150"/>
      <c r="D78" s="150">
        <v>6</v>
      </c>
      <c r="E78" s="150">
        <v>6</v>
      </c>
      <c r="F78" s="150">
        <v>3</v>
      </c>
      <c r="G78" s="150">
        <v>1</v>
      </c>
      <c r="H78" s="150">
        <v>4</v>
      </c>
      <c r="I78" s="151">
        <f t="shared" si="1"/>
        <v>3</v>
      </c>
      <c r="J78" s="151">
        <f t="shared" si="1"/>
        <v>7</v>
      </c>
      <c r="K78" s="151">
        <f t="shared" si="1"/>
        <v>10</v>
      </c>
    </row>
    <row r="79" spans="1:11">
      <c r="A79" s="26">
        <v>76</v>
      </c>
      <c r="B79" s="149" t="s">
        <v>248</v>
      </c>
      <c r="C79" s="150"/>
      <c r="D79" s="150"/>
      <c r="E79" s="150"/>
      <c r="F79" s="150">
        <v>8</v>
      </c>
      <c r="G79" s="150">
        <v>1</v>
      </c>
      <c r="H79" s="150">
        <v>9</v>
      </c>
      <c r="I79" s="151">
        <f t="shared" si="1"/>
        <v>8</v>
      </c>
      <c r="J79" s="151">
        <f t="shared" si="1"/>
        <v>1</v>
      </c>
      <c r="K79" s="151">
        <f t="shared" si="1"/>
        <v>9</v>
      </c>
    </row>
    <row r="80" spans="1:11">
      <c r="A80" s="26">
        <v>77</v>
      </c>
      <c r="B80" s="149" t="s">
        <v>296</v>
      </c>
      <c r="C80" s="150">
        <v>2</v>
      </c>
      <c r="D80" s="150">
        <v>1</v>
      </c>
      <c r="E80" s="150">
        <v>3</v>
      </c>
      <c r="F80" s="150">
        <v>1</v>
      </c>
      <c r="G80" s="150">
        <v>1</v>
      </c>
      <c r="H80" s="150">
        <v>2</v>
      </c>
      <c r="I80" s="151">
        <f t="shared" si="1"/>
        <v>3</v>
      </c>
      <c r="J80" s="151">
        <f t="shared" si="1"/>
        <v>2</v>
      </c>
      <c r="K80" s="151">
        <f t="shared" si="1"/>
        <v>5</v>
      </c>
    </row>
    <row r="81" spans="1:11">
      <c r="A81" s="26">
        <v>78</v>
      </c>
      <c r="B81" s="149" t="s">
        <v>107</v>
      </c>
      <c r="C81" s="150">
        <v>3</v>
      </c>
      <c r="D81" s="150"/>
      <c r="E81" s="150">
        <v>3</v>
      </c>
      <c r="F81" s="150">
        <v>3</v>
      </c>
      <c r="G81" s="150">
        <v>4</v>
      </c>
      <c r="H81" s="150">
        <v>7</v>
      </c>
      <c r="I81" s="151">
        <f t="shared" si="1"/>
        <v>6</v>
      </c>
      <c r="J81" s="151">
        <f t="shared" si="1"/>
        <v>4</v>
      </c>
      <c r="K81" s="151">
        <f t="shared" si="1"/>
        <v>10</v>
      </c>
    </row>
    <row r="82" spans="1:11">
      <c r="A82" s="26">
        <v>79</v>
      </c>
      <c r="B82" s="149" t="s">
        <v>113</v>
      </c>
      <c r="C82" s="150">
        <v>3</v>
      </c>
      <c r="D82" s="150">
        <v>1</v>
      </c>
      <c r="E82" s="150">
        <v>4</v>
      </c>
      <c r="F82" s="150">
        <v>27</v>
      </c>
      <c r="G82" s="150">
        <v>12</v>
      </c>
      <c r="H82" s="150">
        <v>39</v>
      </c>
      <c r="I82" s="151">
        <f t="shared" si="1"/>
        <v>30</v>
      </c>
      <c r="J82" s="151">
        <f t="shared" si="1"/>
        <v>13</v>
      </c>
      <c r="K82" s="151">
        <f t="shared" si="1"/>
        <v>43</v>
      </c>
    </row>
    <row r="83" spans="1:11">
      <c r="A83" s="26">
        <v>80</v>
      </c>
      <c r="B83" s="149" t="s">
        <v>114</v>
      </c>
      <c r="C83" s="150"/>
      <c r="D83" s="150"/>
      <c r="E83" s="150"/>
      <c r="F83" s="150">
        <v>2</v>
      </c>
      <c r="G83" s="150"/>
      <c r="H83" s="150">
        <v>2</v>
      </c>
      <c r="I83" s="151">
        <f t="shared" si="1"/>
        <v>2</v>
      </c>
      <c r="J83" s="151">
        <f t="shared" si="1"/>
        <v>0</v>
      </c>
      <c r="K83" s="151">
        <f t="shared" si="1"/>
        <v>2</v>
      </c>
    </row>
    <row r="84" spans="1:11">
      <c r="A84" s="26">
        <v>81</v>
      </c>
      <c r="B84" s="149" t="s">
        <v>297</v>
      </c>
      <c r="C84" s="150"/>
      <c r="D84" s="150"/>
      <c r="E84" s="150"/>
      <c r="F84" s="150">
        <v>1</v>
      </c>
      <c r="G84" s="150"/>
      <c r="H84" s="150">
        <v>1</v>
      </c>
      <c r="I84" s="151">
        <f t="shared" si="1"/>
        <v>1</v>
      </c>
      <c r="J84" s="151">
        <f t="shared" si="1"/>
        <v>0</v>
      </c>
      <c r="K84" s="151">
        <f t="shared" si="1"/>
        <v>1</v>
      </c>
    </row>
    <row r="85" spans="1:11">
      <c r="A85" s="26">
        <v>82</v>
      </c>
      <c r="B85" s="149" t="s">
        <v>249</v>
      </c>
      <c r="C85" s="150">
        <v>3</v>
      </c>
      <c r="D85" s="150">
        <v>1</v>
      </c>
      <c r="E85" s="150">
        <v>4</v>
      </c>
      <c r="F85" s="150">
        <v>4</v>
      </c>
      <c r="G85" s="150">
        <v>7</v>
      </c>
      <c r="H85" s="150">
        <v>11</v>
      </c>
      <c r="I85" s="151">
        <f t="shared" si="1"/>
        <v>7</v>
      </c>
      <c r="J85" s="151">
        <f t="shared" si="1"/>
        <v>8</v>
      </c>
      <c r="K85" s="151">
        <f t="shared" si="1"/>
        <v>15</v>
      </c>
    </row>
    <row r="86" spans="1:11">
      <c r="A86" s="26">
        <v>83</v>
      </c>
      <c r="B86" s="149" t="s">
        <v>250</v>
      </c>
      <c r="C86" s="150">
        <v>8</v>
      </c>
      <c r="D86" s="150">
        <v>6</v>
      </c>
      <c r="E86" s="150">
        <v>14</v>
      </c>
      <c r="F86" s="150">
        <v>25</v>
      </c>
      <c r="G86" s="150">
        <v>4</v>
      </c>
      <c r="H86" s="150">
        <v>29</v>
      </c>
      <c r="I86" s="151">
        <f t="shared" si="1"/>
        <v>33</v>
      </c>
      <c r="J86" s="151">
        <f t="shared" si="1"/>
        <v>10</v>
      </c>
      <c r="K86" s="151">
        <f t="shared" si="1"/>
        <v>43</v>
      </c>
    </row>
    <row r="87" spans="1:11">
      <c r="A87" s="26">
        <v>84</v>
      </c>
      <c r="B87" s="149" t="s">
        <v>298</v>
      </c>
      <c r="C87" s="150"/>
      <c r="D87" s="150">
        <v>1</v>
      </c>
      <c r="E87" s="150">
        <v>1</v>
      </c>
      <c r="F87" s="150">
        <v>4</v>
      </c>
      <c r="G87" s="150">
        <v>1</v>
      </c>
      <c r="H87" s="150">
        <v>5</v>
      </c>
      <c r="I87" s="151">
        <f t="shared" si="1"/>
        <v>4</v>
      </c>
      <c r="J87" s="151">
        <f t="shared" si="1"/>
        <v>2</v>
      </c>
      <c r="K87" s="151">
        <f t="shared" si="1"/>
        <v>6</v>
      </c>
    </row>
    <row r="88" spans="1:11">
      <c r="A88" s="26">
        <v>85</v>
      </c>
      <c r="B88" s="149" t="s">
        <v>299</v>
      </c>
      <c r="C88" s="150"/>
      <c r="D88" s="150">
        <v>2</v>
      </c>
      <c r="E88" s="150">
        <v>2</v>
      </c>
      <c r="F88" s="150">
        <v>2</v>
      </c>
      <c r="G88" s="150"/>
      <c r="H88" s="150">
        <v>2</v>
      </c>
      <c r="I88" s="151">
        <f t="shared" si="1"/>
        <v>2</v>
      </c>
      <c r="J88" s="151">
        <f t="shared" si="1"/>
        <v>2</v>
      </c>
      <c r="K88" s="151">
        <f t="shared" si="1"/>
        <v>4</v>
      </c>
    </row>
    <row r="89" spans="1:11">
      <c r="A89" s="26">
        <v>86</v>
      </c>
      <c r="B89" s="149" t="s">
        <v>251</v>
      </c>
      <c r="C89" s="150">
        <v>2</v>
      </c>
      <c r="D89" s="150">
        <v>9</v>
      </c>
      <c r="E89" s="150">
        <v>11</v>
      </c>
      <c r="F89" s="150">
        <v>16</v>
      </c>
      <c r="G89" s="150">
        <v>14</v>
      </c>
      <c r="H89" s="150">
        <v>30</v>
      </c>
      <c r="I89" s="151">
        <f t="shared" si="1"/>
        <v>18</v>
      </c>
      <c r="J89" s="151">
        <f t="shared" si="1"/>
        <v>23</v>
      </c>
      <c r="K89" s="151">
        <f t="shared" si="1"/>
        <v>41</v>
      </c>
    </row>
    <row r="90" spans="1:11">
      <c r="A90" s="26">
        <v>87</v>
      </c>
      <c r="B90" s="149" t="s">
        <v>300</v>
      </c>
      <c r="C90" s="150"/>
      <c r="D90" s="150"/>
      <c r="E90" s="150"/>
      <c r="F90" s="150">
        <v>1</v>
      </c>
      <c r="G90" s="150">
        <v>1</v>
      </c>
      <c r="H90" s="150">
        <v>2</v>
      </c>
      <c r="I90" s="151">
        <f t="shared" si="1"/>
        <v>1</v>
      </c>
      <c r="J90" s="151">
        <f t="shared" si="1"/>
        <v>1</v>
      </c>
      <c r="K90" s="151">
        <f t="shared" si="1"/>
        <v>2</v>
      </c>
    </row>
    <row r="91" spans="1:11">
      <c r="A91" s="26">
        <v>88</v>
      </c>
      <c r="B91" s="149" t="s">
        <v>252</v>
      </c>
      <c r="C91" s="150">
        <v>18</v>
      </c>
      <c r="D91" s="150">
        <v>8</v>
      </c>
      <c r="E91" s="150">
        <v>26</v>
      </c>
      <c r="F91" s="150">
        <v>110</v>
      </c>
      <c r="G91" s="150">
        <v>42</v>
      </c>
      <c r="H91" s="150">
        <v>152</v>
      </c>
      <c r="I91" s="151">
        <f t="shared" si="1"/>
        <v>128</v>
      </c>
      <c r="J91" s="151">
        <f t="shared" si="1"/>
        <v>50</v>
      </c>
      <c r="K91" s="151">
        <f t="shared" si="1"/>
        <v>178</v>
      </c>
    </row>
    <row r="92" spans="1:11">
      <c r="A92" s="26">
        <v>89</v>
      </c>
      <c r="B92" s="149" t="s">
        <v>253</v>
      </c>
      <c r="C92" s="150">
        <v>34</v>
      </c>
      <c r="D92" s="150">
        <v>23</v>
      </c>
      <c r="E92" s="150">
        <v>57</v>
      </c>
      <c r="F92" s="150">
        <v>113</v>
      </c>
      <c r="G92" s="150">
        <v>72</v>
      </c>
      <c r="H92" s="150">
        <v>185</v>
      </c>
      <c r="I92" s="151">
        <f t="shared" si="1"/>
        <v>147</v>
      </c>
      <c r="J92" s="151">
        <f t="shared" si="1"/>
        <v>95</v>
      </c>
      <c r="K92" s="151">
        <f t="shared" si="1"/>
        <v>242</v>
      </c>
    </row>
    <row r="93" spans="1:11" s="9" customFormat="1" ht="38.25" customHeight="1">
      <c r="A93" s="26">
        <v>90</v>
      </c>
      <c r="B93" s="152" t="s">
        <v>301</v>
      </c>
      <c r="C93" s="153"/>
      <c r="D93" s="153"/>
      <c r="E93" s="153"/>
      <c r="F93" s="153">
        <v>1</v>
      </c>
      <c r="G93" s="153"/>
      <c r="H93" s="153">
        <v>1</v>
      </c>
      <c r="I93" s="154">
        <f t="shared" si="1"/>
        <v>1</v>
      </c>
      <c r="J93" s="154">
        <f t="shared" si="1"/>
        <v>0</v>
      </c>
      <c r="K93" s="154">
        <f t="shared" si="1"/>
        <v>1</v>
      </c>
    </row>
    <row r="94" spans="1:11">
      <c r="A94" s="26">
        <v>91</v>
      </c>
      <c r="B94" s="149" t="s">
        <v>255</v>
      </c>
      <c r="C94" s="150">
        <v>2</v>
      </c>
      <c r="D94" s="150"/>
      <c r="E94" s="150">
        <v>2</v>
      </c>
      <c r="F94" s="150">
        <v>4</v>
      </c>
      <c r="G94" s="150">
        <v>2</v>
      </c>
      <c r="H94" s="150">
        <v>6</v>
      </c>
      <c r="I94" s="151">
        <f t="shared" si="1"/>
        <v>6</v>
      </c>
      <c r="J94" s="151">
        <f t="shared" si="1"/>
        <v>2</v>
      </c>
      <c r="K94" s="151">
        <f t="shared" si="1"/>
        <v>8</v>
      </c>
    </row>
    <row r="95" spans="1:11" ht="15.75">
      <c r="A95" s="339" t="s">
        <v>121</v>
      </c>
      <c r="B95" s="339"/>
      <c r="C95" s="155">
        <v>303</v>
      </c>
      <c r="D95" s="155">
        <v>273</v>
      </c>
      <c r="E95" s="155">
        <v>576</v>
      </c>
      <c r="F95" s="155">
        <v>1077</v>
      </c>
      <c r="G95" s="155">
        <v>779</v>
      </c>
      <c r="H95" s="155">
        <v>1856</v>
      </c>
      <c r="I95" s="156">
        <f>SUM(I4:I94)</f>
        <v>1380</v>
      </c>
      <c r="J95" s="156">
        <f>SUM(J4:J94)</f>
        <v>1052</v>
      </c>
      <c r="K95" s="156">
        <f>SUM(K4:K94)</f>
        <v>2432</v>
      </c>
    </row>
  </sheetData>
  <mergeCells count="10">
    <mergeCell ref="A1:K1"/>
    <mergeCell ref="A2:A3"/>
    <mergeCell ref="A95:B95"/>
    <mergeCell ref="K2:K3"/>
    <mergeCell ref="B2:B3"/>
    <mergeCell ref="C2:D2"/>
    <mergeCell ref="E2:E3"/>
    <mergeCell ref="F2:G2"/>
    <mergeCell ref="H2:H3"/>
    <mergeCell ref="I2:J2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70" zoomScaleNormal="100" workbookViewId="0">
      <selection activeCell="K75" sqref="K75"/>
    </sheetView>
  </sheetViews>
  <sheetFormatPr defaultRowHeight="15"/>
  <cols>
    <col min="1" max="1" width="4" style="9" bestFit="1" customWidth="1"/>
    <col min="2" max="2" width="29.140625" style="7" bestFit="1" customWidth="1"/>
    <col min="3" max="3" width="9.85546875" bestFit="1" customWidth="1"/>
    <col min="4" max="4" width="6.140625" bestFit="1" customWidth="1"/>
    <col min="5" max="5" width="15.5703125" bestFit="1" customWidth="1"/>
    <col min="6" max="6" width="9.85546875" bestFit="1" customWidth="1"/>
    <col min="7" max="7" width="6.140625" bestFit="1" customWidth="1"/>
    <col min="8" max="8" width="12.28515625" bestFit="1" customWidth="1"/>
    <col min="9" max="9" width="9.85546875" bestFit="1" customWidth="1"/>
    <col min="10" max="10" width="6.140625" bestFit="1" customWidth="1"/>
    <col min="11" max="11" width="13.28515625" bestFit="1" customWidth="1"/>
  </cols>
  <sheetData>
    <row r="1" spans="1:11">
      <c r="A1" s="343" t="s">
        <v>899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8" customHeight="1">
      <c r="A2" s="324" t="s">
        <v>376</v>
      </c>
      <c r="B2" s="344" t="s">
        <v>302</v>
      </c>
      <c r="C2" s="324" t="s">
        <v>8</v>
      </c>
      <c r="D2" s="324"/>
      <c r="E2" s="333" t="s">
        <v>375</v>
      </c>
      <c r="F2" s="324" t="s">
        <v>7</v>
      </c>
      <c r="G2" s="324"/>
      <c r="H2" s="333" t="s">
        <v>303</v>
      </c>
      <c r="I2" s="324" t="s">
        <v>4</v>
      </c>
      <c r="J2" s="324"/>
      <c r="K2" s="333" t="s">
        <v>121</v>
      </c>
    </row>
    <row r="3" spans="1:11" ht="68.25" customHeight="1">
      <c r="A3" s="324"/>
      <c r="B3" s="344"/>
      <c r="C3" s="157" t="s">
        <v>260</v>
      </c>
      <c r="D3" s="158" t="s">
        <v>261</v>
      </c>
      <c r="E3" s="333"/>
      <c r="F3" s="157" t="s">
        <v>260</v>
      </c>
      <c r="G3" s="158" t="s">
        <v>261</v>
      </c>
      <c r="H3" s="333"/>
      <c r="I3" s="157" t="s">
        <v>260</v>
      </c>
      <c r="J3" s="158" t="s">
        <v>261</v>
      </c>
      <c r="K3" s="333"/>
    </row>
    <row r="4" spans="1:11">
      <c r="A4" s="26">
        <v>1</v>
      </c>
      <c r="B4" s="159" t="s">
        <v>304</v>
      </c>
      <c r="C4" s="160"/>
      <c r="D4" s="160"/>
      <c r="E4" s="160"/>
      <c r="F4" s="160">
        <v>1</v>
      </c>
      <c r="G4" s="160"/>
      <c r="H4" s="160">
        <v>1</v>
      </c>
      <c r="I4" s="160">
        <f>C4+F4</f>
        <v>1</v>
      </c>
      <c r="J4" s="160">
        <f>D4+G4</f>
        <v>0</v>
      </c>
      <c r="K4" s="160">
        <f>E4+H4</f>
        <v>1</v>
      </c>
    </row>
    <row r="5" spans="1:11">
      <c r="A5" s="26">
        <v>2</v>
      </c>
      <c r="B5" s="161" t="s">
        <v>305</v>
      </c>
      <c r="C5" s="160">
        <v>69</v>
      </c>
      <c r="D5" s="160">
        <v>67</v>
      </c>
      <c r="E5" s="160">
        <v>136</v>
      </c>
      <c r="F5" s="160">
        <v>252</v>
      </c>
      <c r="G5" s="160">
        <v>164</v>
      </c>
      <c r="H5" s="160">
        <v>416</v>
      </c>
      <c r="I5" s="160">
        <f t="shared" ref="I5:K68" si="0">C5+F5</f>
        <v>321</v>
      </c>
      <c r="J5" s="160">
        <f t="shared" si="0"/>
        <v>231</v>
      </c>
      <c r="K5" s="160">
        <f t="shared" si="0"/>
        <v>552</v>
      </c>
    </row>
    <row r="6" spans="1:11">
      <c r="A6" s="26">
        <v>3</v>
      </c>
      <c r="B6" s="162" t="s">
        <v>306</v>
      </c>
      <c r="C6" s="160"/>
      <c r="D6" s="160"/>
      <c r="E6" s="160"/>
      <c r="F6" s="160">
        <v>2</v>
      </c>
      <c r="G6" s="160"/>
      <c r="H6" s="160">
        <v>2</v>
      </c>
      <c r="I6" s="160">
        <f t="shared" si="0"/>
        <v>2</v>
      </c>
      <c r="J6" s="160">
        <f t="shared" si="0"/>
        <v>0</v>
      </c>
      <c r="K6" s="160">
        <f t="shared" si="0"/>
        <v>2</v>
      </c>
    </row>
    <row r="7" spans="1:11">
      <c r="A7" s="26">
        <v>4</v>
      </c>
      <c r="B7" s="161" t="s">
        <v>307</v>
      </c>
      <c r="C7" s="160">
        <v>11</v>
      </c>
      <c r="D7" s="160">
        <v>6</v>
      </c>
      <c r="E7" s="160">
        <v>17</v>
      </c>
      <c r="F7" s="160">
        <v>29</v>
      </c>
      <c r="G7" s="160">
        <v>14</v>
      </c>
      <c r="H7" s="160">
        <v>43</v>
      </c>
      <c r="I7" s="160">
        <f t="shared" si="0"/>
        <v>40</v>
      </c>
      <c r="J7" s="160">
        <f t="shared" si="0"/>
        <v>20</v>
      </c>
      <c r="K7" s="160">
        <f t="shared" si="0"/>
        <v>60</v>
      </c>
    </row>
    <row r="8" spans="1:11">
      <c r="A8" s="26">
        <v>5</v>
      </c>
      <c r="B8" s="161" t="s">
        <v>308</v>
      </c>
      <c r="C8" s="160">
        <v>3</v>
      </c>
      <c r="D8" s="160">
        <v>2</v>
      </c>
      <c r="E8" s="160">
        <v>5</v>
      </c>
      <c r="F8" s="160">
        <v>14</v>
      </c>
      <c r="G8" s="160">
        <v>2</v>
      </c>
      <c r="H8" s="160">
        <v>16</v>
      </c>
      <c r="I8" s="160">
        <f t="shared" si="0"/>
        <v>17</v>
      </c>
      <c r="J8" s="160">
        <f t="shared" si="0"/>
        <v>4</v>
      </c>
      <c r="K8" s="160">
        <f t="shared" si="0"/>
        <v>21</v>
      </c>
    </row>
    <row r="9" spans="1:11">
      <c r="A9" s="26">
        <v>6</v>
      </c>
      <c r="B9" s="161" t="s">
        <v>309</v>
      </c>
      <c r="C9" s="160">
        <v>1</v>
      </c>
      <c r="D9" s="160"/>
      <c r="E9" s="160">
        <v>1</v>
      </c>
      <c r="F9" s="160">
        <v>5</v>
      </c>
      <c r="G9" s="160"/>
      <c r="H9" s="160">
        <v>5</v>
      </c>
      <c r="I9" s="160">
        <f t="shared" si="0"/>
        <v>6</v>
      </c>
      <c r="J9" s="160">
        <f t="shared" si="0"/>
        <v>0</v>
      </c>
      <c r="K9" s="160">
        <f t="shared" si="0"/>
        <v>6</v>
      </c>
    </row>
    <row r="10" spans="1:11">
      <c r="A10" s="26">
        <v>7</v>
      </c>
      <c r="B10" s="161" t="s">
        <v>310</v>
      </c>
      <c r="C10" s="160"/>
      <c r="D10" s="160"/>
      <c r="E10" s="160"/>
      <c r="F10" s="160">
        <v>1</v>
      </c>
      <c r="G10" s="160"/>
      <c r="H10" s="160">
        <v>1</v>
      </c>
      <c r="I10" s="160">
        <f t="shared" si="0"/>
        <v>1</v>
      </c>
      <c r="J10" s="160">
        <f t="shared" si="0"/>
        <v>0</v>
      </c>
      <c r="K10" s="160">
        <f t="shared" si="0"/>
        <v>1</v>
      </c>
    </row>
    <row r="11" spans="1:11">
      <c r="A11" s="26">
        <v>8</v>
      </c>
      <c r="B11" s="161" t="s">
        <v>311</v>
      </c>
      <c r="C11" s="160"/>
      <c r="D11" s="160"/>
      <c r="E11" s="160"/>
      <c r="F11" s="160">
        <v>5</v>
      </c>
      <c r="G11" s="160"/>
      <c r="H11" s="160">
        <v>5</v>
      </c>
      <c r="I11" s="160">
        <f t="shared" si="0"/>
        <v>5</v>
      </c>
      <c r="J11" s="160">
        <f t="shared" si="0"/>
        <v>0</v>
      </c>
      <c r="K11" s="160">
        <f t="shared" si="0"/>
        <v>5</v>
      </c>
    </row>
    <row r="12" spans="1:11">
      <c r="A12" s="26">
        <v>9</v>
      </c>
      <c r="B12" s="161" t="s">
        <v>312</v>
      </c>
      <c r="C12" s="160">
        <v>12</v>
      </c>
      <c r="D12" s="160">
        <v>2</v>
      </c>
      <c r="E12" s="160">
        <v>14</v>
      </c>
      <c r="F12" s="160">
        <v>35</v>
      </c>
      <c r="G12" s="160">
        <v>3</v>
      </c>
      <c r="H12" s="160">
        <v>38</v>
      </c>
      <c r="I12" s="160">
        <f t="shared" si="0"/>
        <v>47</v>
      </c>
      <c r="J12" s="160">
        <f t="shared" si="0"/>
        <v>5</v>
      </c>
      <c r="K12" s="160">
        <f t="shared" si="0"/>
        <v>52</v>
      </c>
    </row>
    <row r="13" spans="1:11">
      <c r="A13" s="26">
        <v>10</v>
      </c>
      <c r="B13" s="161" t="s">
        <v>313</v>
      </c>
      <c r="C13" s="160">
        <v>4</v>
      </c>
      <c r="D13" s="160"/>
      <c r="E13" s="160">
        <v>4</v>
      </c>
      <c r="F13" s="160">
        <v>7</v>
      </c>
      <c r="G13" s="160"/>
      <c r="H13" s="160">
        <v>7</v>
      </c>
      <c r="I13" s="160">
        <f t="shared" si="0"/>
        <v>11</v>
      </c>
      <c r="J13" s="160">
        <f t="shared" si="0"/>
        <v>0</v>
      </c>
      <c r="K13" s="160">
        <f t="shared" si="0"/>
        <v>11</v>
      </c>
    </row>
    <row r="14" spans="1:11">
      <c r="A14" s="26">
        <v>11</v>
      </c>
      <c r="B14" s="161" t="s">
        <v>314</v>
      </c>
      <c r="C14" s="160">
        <v>1</v>
      </c>
      <c r="D14" s="160"/>
      <c r="E14" s="160">
        <v>1</v>
      </c>
      <c r="F14" s="160">
        <v>5</v>
      </c>
      <c r="G14" s="160"/>
      <c r="H14" s="160">
        <v>5</v>
      </c>
      <c r="I14" s="160">
        <f t="shared" si="0"/>
        <v>6</v>
      </c>
      <c r="J14" s="160">
        <f t="shared" si="0"/>
        <v>0</v>
      </c>
      <c r="K14" s="160">
        <f t="shared" si="0"/>
        <v>6</v>
      </c>
    </row>
    <row r="15" spans="1:11">
      <c r="A15" s="26">
        <v>12</v>
      </c>
      <c r="B15" s="161" t="s">
        <v>315</v>
      </c>
      <c r="C15" s="160"/>
      <c r="D15" s="160"/>
      <c r="E15" s="160"/>
      <c r="F15" s="160">
        <v>5</v>
      </c>
      <c r="G15" s="160"/>
      <c r="H15" s="160">
        <v>5</v>
      </c>
      <c r="I15" s="160">
        <f t="shared" si="0"/>
        <v>5</v>
      </c>
      <c r="J15" s="160">
        <f t="shared" si="0"/>
        <v>0</v>
      </c>
      <c r="K15" s="160">
        <f t="shared" si="0"/>
        <v>5</v>
      </c>
    </row>
    <row r="16" spans="1:11">
      <c r="A16" s="26">
        <v>13</v>
      </c>
      <c r="B16" s="161" t="s">
        <v>316</v>
      </c>
      <c r="C16" s="160"/>
      <c r="D16" s="160"/>
      <c r="E16" s="160"/>
      <c r="F16" s="160">
        <v>2</v>
      </c>
      <c r="G16" s="160"/>
      <c r="H16" s="160">
        <v>2</v>
      </c>
      <c r="I16" s="160">
        <f t="shared" si="0"/>
        <v>2</v>
      </c>
      <c r="J16" s="160">
        <f t="shared" si="0"/>
        <v>0</v>
      </c>
      <c r="K16" s="160">
        <f t="shared" si="0"/>
        <v>2</v>
      </c>
    </row>
    <row r="17" spans="1:11">
      <c r="A17" s="26">
        <v>14</v>
      </c>
      <c r="B17" s="161" t="s">
        <v>317</v>
      </c>
      <c r="C17" s="160"/>
      <c r="D17" s="160"/>
      <c r="E17" s="160"/>
      <c r="F17" s="160"/>
      <c r="G17" s="160">
        <v>2</v>
      </c>
      <c r="H17" s="160">
        <v>2</v>
      </c>
      <c r="I17" s="160">
        <f t="shared" si="0"/>
        <v>0</v>
      </c>
      <c r="J17" s="160">
        <f t="shared" si="0"/>
        <v>2</v>
      </c>
      <c r="K17" s="160">
        <f t="shared" si="0"/>
        <v>2</v>
      </c>
    </row>
    <row r="18" spans="1:11">
      <c r="A18" s="26">
        <v>15</v>
      </c>
      <c r="B18" s="161" t="s">
        <v>318</v>
      </c>
      <c r="C18" s="160"/>
      <c r="D18" s="160"/>
      <c r="E18" s="160"/>
      <c r="F18" s="160">
        <v>1</v>
      </c>
      <c r="G18" s="160"/>
      <c r="H18" s="160">
        <v>1</v>
      </c>
      <c r="I18" s="160">
        <f t="shared" si="0"/>
        <v>1</v>
      </c>
      <c r="J18" s="160">
        <f t="shared" si="0"/>
        <v>0</v>
      </c>
      <c r="K18" s="160">
        <f t="shared" si="0"/>
        <v>1</v>
      </c>
    </row>
    <row r="19" spans="1:11">
      <c r="A19" s="26">
        <v>16</v>
      </c>
      <c r="B19" s="161" t="s">
        <v>319</v>
      </c>
      <c r="C19" s="160"/>
      <c r="D19" s="160"/>
      <c r="E19" s="160"/>
      <c r="F19" s="160">
        <v>6</v>
      </c>
      <c r="G19" s="160"/>
      <c r="H19" s="160">
        <v>6</v>
      </c>
      <c r="I19" s="160">
        <f t="shared" si="0"/>
        <v>6</v>
      </c>
      <c r="J19" s="160">
        <f t="shared" si="0"/>
        <v>0</v>
      </c>
      <c r="K19" s="160">
        <f t="shared" si="0"/>
        <v>6</v>
      </c>
    </row>
    <row r="20" spans="1:11">
      <c r="A20" s="26">
        <v>17</v>
      </c>
      <c r="B20" s="161" t="s">
        <v>320</v>
      </c>
      <c r="C20" s="160">
        <v>2</v>
      </c>
      <c r="D20" s="160">
        <v>3</v>
      </c>
      <c r="E20" s="160">
        <v>5</v>
      </c>
      <c r="F20" s="160"/>
      <c r="G20" s="160">
        <v>35</v>
      </c>
      <c r="H20" s="160">
        <v>35</v>
      </c>
      <c r="I20" s="160">
        <f t="shared" si="0"/>
        <v>2</v>
      </c>
      <c r="J20" s="160">
        <f t="shared" si="0"/>
        <v>38</v>
      </c>
      <c r="K20" s="160">
        <f t="shared" si="0"/>
        <v>40</v>
      </c>
    </row>
    <row r="21" spans="1:11">
      <c r="A21" s="26">
        <v>18</v>
      </c>
      <c r="B21" s="161" t="s">
        <v>321</v>
      </c>
      <c r="C21" s="160"/>
      <c r="D21" s="160"/>
      <c r="E21" s="160"/>
      <c r="F21" s="160">
        <v>1</v>
      </c>
      <c r="G21" s="160"/>
      <c r="H21" s="160">
        <v>1</v>
      </c>
      <c r="I21" s="160">
        <f t="shared" si="0"/>
        <v>1</v>
      </c>
      <c r="J21" s="160">
        <f t="shared" si="0"/>
        <v>0</v>
      </c>
      <c r="K21" s="160">
        <f t="shared" si="0"/>
        <v>1</v>
      </c>
    </row>
    <row r="22" spans="1:11">
      <c r="A22" s="26">
        <v>19</v>
      </c>
      <c r="B22" s="161" t="s">
        <v>322</v>
      </c>
      <c r="C22" s="160">
        <v>8</v>
      </c>
      <c r="D22" s="160">
        <v>4</v>
      </c>
      <c r="E22" s="160">
        <v>12</v>
      </c>
      <c r="F22" s="160">
        <v>25</v>
      </c>
      <c r="G22" s="160">
        <v>7</v>
      </c>
      <c r="H22" s="160">
        <v>32</v>
      </c>
      <c r="I22" s="160">
        <f t="shared" si="0"/>
        <v>33</v>
      </c>
      <c r="J22" s="160">
        <f t="shared" si="0"/>
        <v>11</v>
      </c>
      <c r="K22" s="160">
        <f t="shared" si="0"/>
        <v>44</v>
      </c>
    </row>
    <row r="23" spans="1:11">
      <c r="A23" s="26">
        <v>20</v>
      </c>
      <c r="B23" s="161" t="s">
        <v>323</v>
      </c>
      <c r="C23" s="160">
        <v>2</v>
      </c>
      <c r="D23" s="160"/>
      <c r="E23" s="160">
        <v>2</v>
      </c>
      <c r="F23" s="160">
        <v>5</v>
      </c>
      <c r="G23" s="160"/>
      <c r="H23" s="160">
        <v>5</v>
      </c>
      <c r="I23" s="160">
        <f t="shared" si="0"/>
        <v>7</v>
      </c>
      <c r="J23" s="160">
        <f t="shared" si="0"/>
        <v>0</v>
      </c>
      <c r="K23" s="160">
        <f t="shared" si="0"/>
        <v>7</v>
      </c>
    </row>
    <row r="24" spans="1:11">
      <c r="A24" s="26">
        <v>21</v>
      </c>
      <c r="B24" s="161" t="s">
        <v>324</v>
      </c>
      <c r="C24" s="160">
        <v>1</v>
      </c>
      <c r="D24" s="160"/>
      <c r="E24" s="160">
        <v>1</v>
      </c>
      <c r="F24" s="160">
        <v>15</v>
      </c>
      <c r="G24" s="160"/>
      <c r="H24" s="160">
        <v>15</v>
      </c>
      <c r="I24" s="160">
        <f t="shared" si="0"/>
        <v>16</v>
      </c>
      <c r="J24" s="160">
        <f t="shared" si="0"/>
        <v>0</v>
      </c>
      <c r="K24" s="160">
        <f t="shared" si="0"/>
        <v>16</v>
      </c>
    </row>
    <row r="25" spans="1:11">
      <c r="A25" s="26">
        <v>22</v>
      </c>
      <c r="B25" s="161" t="s">
        <v>325</v>
      </c>
      <c r="C25" s="160"/>
      <c r="D25" s="160"/>
      <c r="E25" s="160"/>
      <c r="F25" s="160">
        <v>3</v>
      </c>
      <c r="G25" s="160"/>
      <c r="H25" s="160">
        <v>3</v>
      </c>
      <c r="I25" s="160">
        <f t="shared" si="0"/>
        <v>3</v>
      </c>
      <c r="J25" s="160">
        <f t="shared" si="0"/>
        <v>0</v>
      </c>
      <c r="K25" s="160">
        <f t="shared" si="0"/>
        <v>3</v>
      </c>
    </row>
    <row r="26" spans="1:11">
      <c r="A26" s="26">
        <v>23</v>
      </c>
      <c r="B26" s="161" t="s">
        <v>326</v>
      </c>
      <c r="C26" s="160"/>
      <c r="D26" s="160"/>
      <c r="E26" s="160"/>
      <c r="F26" s="160">
        <v>2</v>
      </c>
      <c r="G26" s="160"/>
      <c r="H26" s="160">
        <v>2</v>
      </c>
      <c r="I26" s="160">
        <f t="shared" si="0"/>
        <v>2</v>
      </c>
      <c r="J26" s="160">
        <f t="shared" si="0"/>
        <v>0</v>
      </c>
      <c r="K26" s="160">
        <f t="shared" si="0"/>
        <v>2</v>
      </c>
    </row>
    <row r="27" spans="1:11">
      <c r="A27" s="26">
        <v>24</v>
      </c>
      <c r="B27" s="161" t="s">
        <v>327</v>
      </c>
      <c r="C27" s="160"/>
      <c r="D27" s="160"/>
      <c r="E27" s="160"/>
      <c r="F27" s="160">
        <v>3</v>
      </c>
      <c r="G27" s="160"/>
      <c r="H27" s="160">
        <v>3</v>
      </c>
      <c r="I27" s="160">
        <f t="shared" si="0"/>
        <v>3</v>
      </c>
      <c r="J27" s="160">
        <f t="shared" si="0"/>
        <v>0</v>
      </c>
      <c r="K27" s="160">
        <f t="shared" si="0"/>
        <v>3</v>
      </c>
    </row>
    <row r="28" spans="1:11">
      <c r="A28" s="26">
        <v>25</v>
      </c>
      <c r="B28" s="161" t="s">
        <v>328</v>
      </c>
      <c r="C28" s="160"/>
      <c r="D28" s="160"/>
      <c r="E28" s="160"/>
      <c r="F28" s="160">
        <v>1</v>
      </c>
      <c r="G28" s="160"/>
      <c r="H28" s="160">
        <v>1</v>
      </c>
      <c r="I28" s="160">
        <f t="shared" si="0"/>
        <v>1</v>
      </c>
      <c r="J28" s="160">
        <f t="shared" si="0"/>
        <v>0</v>
      </c>
      <c r="K28" s="160">
        <f t="shared" si="0"/>
        <v>1</v>
      </c>
    </row>
    <row r="29" spans="1:11">
      <c r="A29" s="26">
        <v>26</v>
      </c>
      <c r="B29" s="161" t="s">
        <v>329</v>
      </c>
      <c r="C29" s="160"/>
      <c r="D29" s="160"/>
      <c r="E29" s="160"/>
      <c r="F29" s="160">
        <v>1</v>
      </c>
      <c r="G29" s="160"/>
      <c r="H29" s="160">
        <v>1</v>
      </c>
      <c r="I29" s="160">
        <f t="shared" si="0"/>
        <v>1</v>
      </c>
      <c r="J29" s="160">
        <f t="shared" si="0"/>
        <v>0</v>
      </c>
      <c r="K29" s="160">
        <f t="shared" si="0"/>
        <v>1</v>
      </c>
    </row>
    <row r="30" spans="1:11">
      <c r="A30" s="26">
        <v>27</v>
      </c>
      <c r="B30" s="161" t="s">
        <v>330</v>
      </c>
      <c r="C30" s="160">
        <v>2</v>
      </c>
      <c r="D30" s="160"/>
      <c r="E30" s="160">
        <v>2</v>
      </c>
      <c r="F30" s="160">
        <v>5</v>
      </c>
      <c r="G30" s="160"/>
      <c r="H30" s="160">
        <v>5</v>
      </c>
      <c r="I30" s="160">
        <f t="shared" si="0"/>
        <v>7</v>
      </c>
      <c r="J30" s="160">
        <f t="shared" si="0"/>
        <v>0</v>
      </c>
      <c r="K30" s="160">
        <f t="shared" si="0"/>
        <v>7</v>
      </c>
    </row>
    <row r="31" spans="1:11">
      <c r="A31" s="26">
        <v>28</v>
      </c>
      <c r="B31" s="161" t="s">
        <v>331</v>
      </c>
      <c r="C31" s="160"/>
      <c r="D31" s="160"/>
      <c r="E31" s="160"/>
      <c r="F31" s="160">
        <v>5</v>
      </c>
      <c r="G31" s="160"/>
      <c r="H31" s="160">
        <v>5</v>
      </c>
      <c r="I31" s="160">
        <f t="shared" si="0"/>
        <v>5</v>
      </c>
      <c r="J31" s="160">
        <f t="shared" si="0"/>
        <v>0</v>
      </c>
      <c r="K31" s="160">
        <f t="shared" si="0"/>
        <v>5</v>
      </c>
    </row>
    <row r="32" spans="1:11">
      <c r="A32" s="26">
        <v>29</v>
      </c>
      <c r="B32" s="161" t="s">
        <v>332</v>
      </c>
      <c r="C32" s="160">
        <v>34</v>
      </c>
      <c r="D32" s="160">
        <v>18</v>
      </c>
      <c r="E32" s="160">
        <v>52</v>
      </c>
      <c r="F32" s="160">
        <v>102</v>
      </c>
      <c r="G32" s="160">
        <v>55</v>
      </c>
      <c r="H32" s="160">
        <v>157</v>
      </c>
      <c r="I32" s="160">
        <f t="shared" si="0"/>
        <v>136</v>
      </c>
      <c r="J32" s="160">
        <f t="shared" si="0"/>
        <v>73</v>
      </c>
      <c r="K32" s="160">
        <f t="shared" si="0"/>
        <v>209</v>
      </c>
    </row>
    <row r="33" spans="1:11">
      <c r="A33" s="26">
        <v>30</v>
      </c>
      <c r="B33" s="161" t="s">
        <v>333</v>
      </c>
      <c r="C33" s="160"/>
      <c r="D33" s="160"/>
      <c r="E33" s="160"/>
      <c r="F33" s="160">
        <v>1</v>
      </c>
      <c r="G33" s="160"/>
      <c r="H33" s="160">
        <v>1</v>
      </c>
      <c r="I33" s="160">
        <f t="shared" si="0"/>
        <v>1</v>
      </c>
      <c r="J33" s="160">
        <f t="shared" si="0"/>
        <v>0</v>
      </c>
      <c r="K33" s="160">
        <f t="shared" si="0"/>
        <v>1</v>
      </c>
    </row>
    <row r="34" spans="1:11">
      <c r="A34" s="26">
        <v>31</v>
      </c>
      <c r="B34" s="161" t="s">
        <v>334</v>
      </c>
      <c r="C34" s="160">
        <v>1</v>
      </c>
      <c r="D34" s="160"/>
      <c r="E34" s="160">
        <v>1</v>
      </c>
      <c r="F34" s="160">
        <v>3</v>
      </c>
      <c r="G34" s="160"/>
      <c r="H34" s="160">
        <v>3</v>
      </c>
      <c r="I34" s="160">
        <f t="shared" si="0"/>
        <v>4</v>
      </c>
      <c r="J34" s="160">
        <f t="shared" si="0"/>
        <v>0</v>
      </c>
      <c r="K34" s="160">
        <f t="shared" si="0"/>
        <v>4</v>
      </c>
    </row>
    <row r="35" spans="1:11">
      <c r="A35" s="26">
        <v>32</v>
      </c>
      <c r="B35" s="161" t="s">
        <v>335</v>
      </c>
      <c r="C35" s="160"/>
      <c r="D35" s="160"/>
      <c r="E35" s="160"/>
      <c r="F35" s="160">
        <v>2</v>
      </c>
      <c r="G35" s="160"/>
      <c r="H35" s="160">
        <v>2</v>
      </c>
      <c r="I35" s="160">
        <f t="shared" si="0"/>
        <v>2</v>
      </c>
      <c r="J35" s="160">
        <f t="shared" si="0"/>
        <v>0</v>
      </c>
      <c r="K35" s="160">
        <f t="shared" si="0"/>
        <v>2</v>
      </c>
    </row>
    <row r="36" spans="1:11">
      <c r="A36" s="26">
        <v>33</v>
      </c>
      <c r="B36" s="161" t="s">
        <v>336</v>
      </c>
      <c r="C36" s="160">
        <v>3</v>
      </c>
      <c r="D36" s="160"/>
      <c r="E36" s="160">
        <v>3</v>
      </c>
      <c r="F36" s="160">
        <v>4</v>
      </c>
      <c r="G36" s="160"/>
      <c r="H36" s="160">
        <v>4</v>
      </c>
      <c r="I36" s="160">
        <f t="shared" si="0"/>
        <v>7</v>
      </c>
      <c r="J36" s="160">
        <f t="shared" si="0"/>
        <v>0</v>
      </c>
      <c r="K36" s="160">
        <f t="shared" si="0"/>
        <v>7</v>
      </c>
    </row>
    <row r="37" spans="1:11">
      <c r="A37" s="26">
        <v>34</v>
      </c>
      <c r="B37" s="161" t="s">
        <v>337</v>
      </c>
      <c r="C37" s="160">
        <v>1</v>
      </c>
      <c r="D37" s="160"/>
      <c r="E37" s="160">
        <v>1</v>
      </c>
      <c r="F37" s="160">
        <v>1</v>
      </c>
      <c r="G37" s="160"/>
      <c r="H37" s="160">
        <v>1</v>
      </c>
      <c r="I37" s="160">
        <f t="shared" si="0"/>
        <v>2</v>
      </c>
      <c r="J37" s="160">
        <f t="shared" si="0"/>
        <v>0</v>
      </c>
      <c r="K37" s="160">
        <f t="shared" si="0"/>
        <v>2</v>
      </c>
    </row>
    <row r="38" spans="1:11">
      <c r="A38" s="26">
        <v>35</v>
      </c>
      <c r="B38" s="161" t="s">
        <v>338</v>
      </c>
      <c r="C38" s="160">
        <v>1</v>
      </c>
      <c r="D38" s="160"/>
      <c r="E38" s="160">
        <v>1</v>
      </c>
      <c r="F38" s="160">
        <v>1</v>
      </c>
      <c r="G38" s="160"/>
      <c r="H38" s="160">
        <v>1</v>
      </c>
      <c r="I38" s="160">
        <f t="shared" si="0"/>
        <v>2</v>
      </c>
      <c r="J38" s="160">
        <f t="shared" si="0"/>
        <v>0</v>
      </c>
      <c r="K38" s="160">
        <f t="shared" si="0"/>
        <v>2</v>
      </c>
    </row>
    <row r="39" spans="1:11">
      <c r="A39" s="26">
        <v>36</v>
      </c>
      <c r="B39" s="161" t="s">
        <v>339</v>
      </c>
      <c r="C39" s="160">
        <v>6</v>
      </c>
      <c r="D39" s="160">
        <v>12</v>
      </c>
      <c r="E39" s="160">
        <v>18</v>
      </c>
      <c r="F39" s="160">
        <v>14</v>
      </c>
      <c r="G39" s="160">
        <v>38</v>
      </c>
      <c r="H39" s="160">
        <v>52</v>
      </c>
      <c r="I39" s="160">
        <f t="shared" si="0"/>
        <v>20</v>
      </c>
      <c r="J39" s="160">
        <f t="shared" si="0"/>
        <v>50</v>
      </c>
      <c r="K39" s="160">
        <f t="shared" si="0"/>
        <v>70</v>
      </c>
    </row>
    <row r="40" spans="1:11">
      <c r="A40" s="26">
        <v>37</v>
      </c>
      <c r="B40" s="161" t="s">
        <v>340</v>
      </c>
      <c r="C40" s="160">
        <v>1</v>
      </c>
      <c r="D40" s="160"/>
      <c r="E40" s="160">
        <v>1</v>
      </c>
      <c r="F40" s="160">
        <v>1</v>
      </c>
      <c r="G40" s="160"/>
      <c r="H40" s="160">
        <v>1</v>
      </c>
      <c r="I40" s="160">
        <f t="shared" si="0"/>
        <v>2</v>
      </c>
      <c r="J40" s="160">
        <f t="shared" si="0"/>
        <v>0</v>
      </c>
      <c r="K40" s="160">
        <f t="shared" si="0"/>
        <v>2</v>
      </c>
    </row>
    <row r="41" spans="1:11">
      <c r="A41" s="26">
        <v>38</v>
      </c>
      <c r="B41" s="161" t="s">
        <v>341</v>
      </c>
      <c r="C41" s="160"/>
      <c r="D41" s="160"/>
      <c r="E41" s="160"/>
      <c r="F41" s="160">
        <v>4</v>
      </c>
      <c r="G41" s="160"/>
      <c r="H41" s="160">
        <v>4</v>
      </c>
      <c r="I41" s="160">
        <f t="shared" si="0"/>
        <v>4</v>
      </c>
      <c r="J41" s="160">
        <f t="shared" si="0"/>
        <v>0</v>
      </c>
      <c r="K41" s="160">
        <f t="shared" si="0"/>
        <v>4</v>
      </c>
    </row>
    <row r="42" spans="1:11">
      <c r="A42" s="26">
        <v>39</v>
      </c>
      <c r="B42" s="161" t="s">
        <v>342</v>
      </c>
      <c r="C42" s="160"/>
      <c r="D42" s="160"/>
      <c r="E42" s="160"/>
      <c r="F42" s="160">
        <v>1</v>
      </c>
      <c r="G42" s="160"/>
      <c r="H42" s="160">
        <v>1</v>
      </c>
      <c r="I42" s="160">
        <f t="shared" si="0"/>
        <v>1</v>
      </c>
      <c r="J42" s="160">
        <f t="shared" si="0"/>
        <v>0</v>
      </c>
      <c r="K42" s="160">
        <f t="shared" si="0"/>
        <v>1</v>
      </c>
    </row>
    <row r="43" spans="1:11">
      <c r="A43" s="26">
        <v>40</v>
      </c>
      <c r="B43" s="161" t="s">
        <v>343</v>
      </c>
      <c r="C43" s="160"/>
      <c r="D43" s="160"/>
      <c r="E43" s="160"/>
      <c r="F43" s="160">
        <v>2</v>
      </c>
      <c r="G43" s="160"/>
      <c r="H43" s="160">
        <v>2</v>
      </c>
      <c r="I43" s="160">
        <f t="shared" si="0"/>
        <v>2</v>
      </c>
      <c r="J43" s="160">
        <f t="shared" si="0"/>
        <v>0</v>
      </c>
      <c r="K43" s="160">
        <f t="shared" si="0"/>
        <v>2</v>
      </c>
    </row>
    <row r="44" spans="1:11">
      <c r="A44" s="26">
        <v>41</v>
      </c>
      <c r="B44" s="161" t="s">
        <v>344</v>
      </c>
      <c r="C44" s="160"/>
      <c r="D44" s="160"/>
      <c r="E44" s="160"/>
      <c r="F44" s="160">
        <v>1</v>
      </c>
      <c r="G44" s="160"/>
      <c r="H44" s="160">
        <v>1</v>
      </c>
      <c r="I44" s="160">
        <f t="shared" si="0"/>
        <v>1</v>
      </c>
      <c r="J44" s="160">
        <f t="shared" si="0"/>
        <v>0</v>
      </c>
      <c r="K44" s="160">
        <f t="shared" si="0"/>
        <v>1</v>
      </c>
    </row>
    <row r="45" spans="1:11">
      <c r="A45" s="26">
        <v>42</v>
      </c>
      <c r="B45" s="161" t="s">
        <v>345</v>
      </c>
      <c r="C45" s="160"/>
      <c r="D45" s="160"/>
      <c r="E45" s="160"/>
      <c r="F45" s="160">
        <v>4</v>
      </c>
      <c r="G45" s="160"/>
      <c r="H45" s="160">
        <v>4</v>
      </c>
      <c r="I45" s="160">
        <f t="shared" si="0"/>
        <v>4</v>
      </c>
      <c r="J45" s="160">
        <f t="shared" si="0"/>
        <v>0</v>
      </c>
      <c r="K45" s="160">
        <f t="shared" si="0"/>
        <v>4</v>
      </c>
    </row>
    <row r="46" spans="1:11">
      <c r="A46" s="26">
        <v>43</v>
      </c>
      <c r="B46" s="161" t="s">
        <v>346</v>
      </c>
      <c r="C46" s="160"/>
      <c r="D46" s="160"/>
      <c r="E46" s="160"/>
      <c r="F46" s="160">
        <v>3</v>
      </c>
      <c r="G46" s="160"/>
      <c r="H46" s="160">
        <v>3</v>
      </c>
      <c r="I46" s="160">
        <f t="shared" si="0"/>
        <v>3</v>
      </c>
      <c r="J46" s="160">
        <f t="shared" si="0"/>
        <v>0</v>
      </c>
      <c r="K46" s="160">
        <f t="shared" si="0"/>
        <v>3</v>
      </c>
    </row>
    <row r="47" spans="1:11">
      <c r="A47" s="26">
        <v>44</v>
      </c>
      <c r="B47" s="161" t="s">
        <v>347</v>
      </c>
      <c r="C47" s="160"/>
      <c r="D47" s="160"/>
      <c r="E47" s="160"/>
      <c r="F47" s="160">
        <v>2</v>
      </c>
      <c r="G47" s="160"/>
      <c r="H47" s="160">
        <v>2</v>
      </c>
      <c r="I47" s="160">
        <f t="shared" si="0"/>
        <v>2</v>
      </c>
      <c r="J47" s="160">
        <f t="shared" si="0"/>
        <v>0</v>
      </c>
      <c r="K47" s="160">
        <f t="shared" si="0"/>
        <v>2</v>
      </c>
    </row>
    <row r="48" spans="1:11">
      <c r="A48" s="26">
        <v>45</v>
      </c>
      <c r="B48" s="161" t="s">
        <v>348</v>
      </c>
      <c r="C48" s="160">
        <v>1</v>
      </c>
      <c r="D48" s="160"/>
      <c r="E48" s="160">
        <v>1</v>
      </c>
      <c r="F48" s="160">
        <v>4</v>
      </c>
      <c r="G48" s="160"/>
      <c r="H48" s="160">
        <v>4</v>
      </c>
      <c r="I48" s="160">
        <f t="shared" si="0"/>
        <v>5</v>
      </c>
      <c r="J48" s="160">
        <f t="shared" si="0"/>
        <v>0</v>
      </c>
      <c r="K48" s="160">
        <f t="shared" si="0"/>
        <v>5</v>
      </c>
    </row>
    <row r="49" spans="1:11">
      <c r="A49" s="26">
        <v>46</v>
      </c>
      <c r="B49" s="161" t="s">
        <v>349</v>
      </c>
      <c r="C49" s="160"/>
      <c r="D49" s="160"/>
      <c r="E49" s="160"/>
      <c r="F49" s="160">
        <v>6</v>
      </c>
      <c r="G49" s="160"/>
      <c r="H49" s="160">
        <v>6</v>
      </c>
      <c r="I49" s="160">
        <f t="shared" si="0"/>
        <v>6</v>
      </c>
      <c r="J49" s="160">
        <f t="shared" si="0"/>
        <v>0</v>
      </c>
      <c r="K49" s="160">
        <f t="shared" si="0"/>
        <v>6</v>
      </c>
    </row>
    <row r="50" spans="1:11">
      <c r="A50" s="26">
        <v>47</v>
      </c>
      <c r="B50" s="161" t="s">
        <v>350</v>
      </c>
      <c r="C50" s="160"/>
      <c r="D50" s="160"/>
      <c r="E50" s="160"/>
      <c r="F50" s="160">
        <v>6</v>
      </c>
      <c r="G50" s="160"/>
      <c r="H50" s="160">
        <v>6</v>
      </c>
      <c r="I50" s="160">
        <f t="shared" si="0"/>
        <v>6</v>
      </c>
      <c r="J50" s="160">
        <f t="shared" si="0"/>
        <v>0</v>
      </c>
      <c r="K50" s="160">
        <f t="shared" si="0"/>
        <v>6</v>
      </c>
    </row>
    <row r="51" spans="1:11">
      <c r="A51" s="26">
        <v>48</v>
      </c>
      <c r="B51" s="161" t="s">
        <v>351</v>
      </c>
      <c r="C51" s="160"/>
      <c r="D51" s="160"/>
      <c r="E51" s="160"/>
      <c r="F51" s="160">
        <v>14</v>
      </c>
      <c r="G51" s="160"/>
      <c r="H51" s="160">
        <v>14</v>
      </c>
      <c r="I51" s="160">
        <f t="shared" si="0"/>
        <v>14</v>
      </c>
      <c r="J51" s="160">
        <f t="shared" si="0"/>
        <v>0</v>
      </c>
      <c r="K51" s="160">
        <f t="shared" si="0"/>
        <v>14</v>
      </c>
    </row>
    <row r="52" spans="1:11">
      <c r="A52" s="26">
        <v>49</v>
      </c>
      <c r="B52" s="161" t="s">
        <v>352</v>
      </c>
      <c r="C52" s="160">
        <v>12</v>
      </c>
      <c r="D52" s="160">
        <v>14</v>
      </c>
      <c r="E52" s="160">
        <v>26</v>
      </c>
      <c r="F52" s="160">
        <v>64</v>
      </c>
      <c r="G52" s="160">
        <v>26</v>
      </c>
      <c r="H52" s="160">
        <v>90</v>
      </c>
      <c r="I52" s="160">
        <f t="shared" si="0"/>
        <v>76</v>
      </c>
      <c r="J52" s="160">
        <f t="shared" si="0"/>
        <v>40</v>
      </c>
      <c r="K52" s="160">
        <f t="shared" si="0"/>
        <v>116</v>
      </c>
    </row>
    <row r="53" spans="1:11">
      <c r="A53" s="26">
        <v>50</v>
      </c>
      <c r="B53" s="161" t="s">
        <v>353</v>
      </c>
      <c r="C53" s="160">
        <v>3</v>
      </c>
      <c r="D53" s="160"/>
      <c r="E53" s="160">
        <v>3</v>
      </c>
      <c r="F53" s="160">
        <v>2</v>
      </c>
      <c r="G53" s="160"/>
      <c r="H53" s="160">
        <v>2</v>
      </c>
      <c r="I53" s="160">
        <f t="shared" si="0"/>
        <v>5</v>
      </c>
      <c r="J53" s="160">
        <f t="shared" si="0"/>
        <v>0</v>
      </c>
      <c r="K53" s="160">
        <f t="shared" si="0"/>
        <v>5</v>
      </c>
    </row>
    <row r="54" spans="1:11">
      <c r="A54" s="26">
        <v>51</v>
      </c>
      <c r="B54" s="161" t="s">
        <v>354</v>
      </c>
      <c r="C54" s="160">
        <v>5</v>
      </c>
      <c r="D54" s="160">
        <v>14</v>
      </c>
      <c r="E54" s="160">
        <v>19</v>
      </c>
      <c r="F54" s="160">
        <v>36</v>
      </c>
      <c r="G54" s="160">
        <v>18</v>
      </c>
      <c r="H54" s="160">
        <v>54</v>
      </c>
      <c r="I54" s="160">
        <f t="shared" si="0"/>
        <v>41</v>
      </c>
      <c r="J54" s="160">
        <f t="shared" si="0"/>
        <v>32</v>
      </c>
      <c r="K54" s="160">
        <f t="shared" si="0"/>
        <v>73</v>
      </c>
    </row>
    <row r="55" spans="1:11">
      <c r="A55" s="26">
        <v>52</v>
      </c>
      <c r="B55" s="161" t="s">
        <v>355</v>
      </c>
      <c r="C55" s="160"/>
      <c r="D55" s="160"/>
      <c r="E55" s="160"/>
      <c r="F55" s="160">
        <v>1</v>
      </c>
      <c r="G55" s="160"/>
      <c r="H55" s="160">
        <v>1</v>
      </c>
      <c r="I55" s="160">
        <f t="shared" si="0"/>
        <v>1</v>
      </c>
      <c r="J55" s="160">
        <f t="shared" si="0"/>
        <v>0</v>
      </c>
      <c r="K55" s="160">
        <f t="shared" si="0"/>
        <v>1</v>
      </c>
    </row>
    <row r="56" spans="1:11">
      <c r="A56" s="26">
        <v>53</v>
      </c>
      <c r="B56" s="161" t="s">
        <v>356</v>
      </c>
      <c r="C56" s="160">
        <v>16</v>
      </c>
      <c r="D56" s="160">
        <v>73</v>
      </c>
      <c r="E56" s="160">
        <v>89</v>
      </c>
      <c r="F56" s="160">
        <v>46</v>
      </c>
      <c r="G56" s="160">
        <v>210</v>
      </c>
      <c r="H56" s="160">
        <v>256</v>
      </c>
      <c r="I56" s="160">
        <f t="shared" si="0"/>
        <v>62</v>
      </c>
      <c r="J56" s="160">
        <f t="shared" si="0"/>
        <v>283</v>
      </c>
      <c r="K56" s="160">
        <f t="shared" si="0"/>
        <v>345</v>
      </c>
    </row>
    <row r="57" spans="1:11">
      <c r="A57" s="26">
        <v>54</v>
      </c>
      <c r="B57" s="161" t="s">
        <v>357</v>
      </c>
      <c r="C57" s="160">
        <v>1</v>
      </c>
      <c r="D57" s="160"/>
      <c r="E57" s="160">
        <v>1</v>
      </c>
      <c r="F57" s="160">
        <v>2</v>
      </c>
      <c r="G57" s="160">
        <v>1</v>
      </c>
      <c r="H57" s="160">
        <v>3</v>
      </c>
      <c r="I57" s="160">
        <f t="shared" si="0"/>
        <v>3</v>
      </c>
      <c r="J57" s="160">
        <f t="shared" si="0"/>
        <v>1</v>
      </c>
      <c r="K57" s="160">
        <f t="shared" si="0"/>
        <v>4</v>
      </c>
    </row>
    <row r="58" spans="1:11">
      <c r="A58" s="26">
        <v>55</v>
      </c>
      <c r="B58" s="161" t="s">
        <v>358</v>
      </c>
      <c r="C58" s="160">
        <v>1</v>
      </c>
      <c r="D58" s="160"/>
      <c r="E58" s="160">
        <v>1</v>
      </c>
      <c r="F58" s="160">
        <v>2</v>
      </c>
      <c r="G58" s="160"/>
      <c r="H58" s="160">
        <v>2</v>
      </c>
      <c r="I58" s="160">
        <f t="shared" si="0"/>
        <v>3</v>
      </c>
      <c r="J58" s="160">
        <f t="shared" si="0"/>
        <v>0</v>
      </c>
      <c r="K58" s="160">
        <f t="shared" si="0"/>
        <v>3</v>
      </c>
    </row>
    <row r="59" spans="1:11">
      <c r="A59" s="26">
        <v>56</v>
      </c>
      <c r="B59" s="161" t="s">
        <v>359</v>
      </c>
      <c r="C59" s="160"/>
      <c r="D59" s="160"/>
      <c r="E59" s="160"/>
      <c r="F59" s="160">
        <v>2</v>
      </c>
      <c r="G59" s="160"/>
      <c r="H59" s="160">
        <v>2</v>
      </c>
      <c r="I59" s="160">
        <f t="shared" si="0"/>
        <v>2</v>
      </c>
      <c r="J59" s="160">
        <f t="shared" si="0"/>
        <v>0</v>
      </c>
      <c r="K59" s="160">
        <f t="shared" si="0"/>
        <v>2</v>
      </c>
    </row>
    <row r="60" spans="1:11">
      <c r="A60" s="26">
        <v>57</v>
      </c>
      <c r="B60" s="161" t="s">
        <v>360</v>
      </c>
      <c r="C60" s="160"/>
      <c r="D60" s="160"/>
      <c r="E60" s="160"/>
      <c r="F60" s="160">
        <v>1</v>
      </c>
      <c r="G60" s="160"/>
      <c r="H60" s="160">
        <v>1</v>
      </c>
      <c r="I60" s="160">
        <f t="shared" si="0"/>
        <v>1</v>
      </c>
      <c r="J60" s="160">
        <f t="shared" si="0"/>
        <v>0</v>
      </c>
      <c r="K60" s="160">
        <f t="shared" si="0"/>
        <v>1</v>
      </c>
    </row>
    <row r="61" spans="1:11">
      <c r="A61" s="26">
        <v>58</v>
      </c>
      <c r="B61" s="161" t="s">
        <v>361</v>
      </c>
      <c r="C61" s="160">
        <v>21</v>
      </c>
      <c r="D61" s="160"/>
      <c r="E61" s="160">
        <v>21</v>
      </c>
      <c r="F61" s="160">
        <v>56</v>
      </c>
      <c r="G61" s="160">
        <v>3</v>
      </c>
      <c r="H61" s="160">
        <v>59</v>
      </c>
      <c r="I61" s="160">
        <f t="shared" si="0"/>
        <v>77</v>
      </c>
      <c r="J61" s="160">
        <f t="shared" si="0"/>
        <v>3</v>
      </c>
      <c r="K61" s="160">
        <f t="shared" si="0"/>
        <v>80</v>
      </c>
    </row>
    <row r="62" spans="1:11">
      <c r="A62" s="26">
        <v>59</v>
      </c>
      <c r="B62" s="161" t="s">
        <v>362</v>
      </c>
      <c r="C62" s="160"/>
      <c r="D62" s="160"/>
      <c r="E62" s="160"/>
      <c r="F62" s="160">
        <v>2</v>
      </c>
      <c r="G62" s="160"/>
      <c r="H62" s="160">
        <v>2</v>
      </c>
      <c r="I62" s="160">
        <f t="shared" si="0"/>
        <v>2</v>
      </c>
      <c r="J62" s="160">
        <f t="shared" si="0"/>
        <v>0</v>
      </c>
      <c r="K62" s="160">
        <f t="shared" si="0"/>
        <v>2</v>
      </c>
    </row>
    <row r="63" spans="1:11">
      <c r="A63" s="26">
        <v>60</v>
      </c>
      <c r="B63" s="161" t="s">
        <v>363</v>
      </c>
      <c r="C63" s="160">
        <v>3</v>
      </c>
      <c r="D63" s="160"/>
      <c r="E63" s="160">
        <v>3</v>
      </c>
      <c r="F63" s="160">
        <v>11</v>
      </c>
      <c r="G63" s="160"/>
      <c r="H63" s="160">
        <v>11</v>
      </c>
      <c r="I63" s="160">
        <f t="shared" si="0"/>
        <v>14</v>
      </c>
      <c r="J63" s="160">
        <f t="shared" si="0"/>
        <v>0</v>
      </c>
      <c r="K63" s="160">
        <f t="shared" si="0"/>
        <v>14</v>
      </c>
    </row>
    <row r="64" spans="1:11">
      <c r="A64" s="26">
        <v>61</v>
      </c>
      <c r="B64" s="161" t="s">
        <v>364</v>
      </c>
      <c r="C64" s="160">
        <v>2</v>
      </c>
      <c r="D64" s="160"/>
      <c r="E64" s="160">
        <v>2</v>
      </c>
      <c r="F64" s="160">
        <v>1</v>
      </c>
      <c r="G64" s="160"/>
      <c r="H64" s="160">
        <v>1</v>
      </c>
      <c r="I64" s="160">
        <f t="shared" si="0"/>
        <v>3</v>
      </c>
      <c r="J64" s="160">
        <f t="shared" si="0"/>
        <v>0</v>
      </c>
      <c r="K64" s="160">
        <f t="shared" si="0"/>
        <v>3</v>
      </c>
    </row>
    <row r="65" spans="1:11">
      <c r="A65" s="26">
        <v>62</v>
      </c>
      <c r="B65" s="161" t="s">
        <v>365</v>
      </c>
      <c r="C65" s="160"/>
      <c r="D65" s="160"/>
      <c r="E65" s="160"/>
      <c r="F65" s="160">
        <v>4</v>
      </c>
      <c r="G65" s="160"/>
      <c r="H65" s="160">
        <v>4</v>
      </c>
      <c r="I65" s="160">
        <f t="shared" si="0"/>
        <v>4</v>
      </c>
      <c r="J65" s="160">
        <f t="shared" si="0"/>
        <v>0</v>
      </c>
      <c r="K65" s="160">
        <f t="shared" si="0"/>
        <v>4</v>
      </c>
    </row>
    <row r="66" spans="1:11">
      <c r="A66" s="26">
        <v>63</v>
      </c>
      <c r="B66" s="161" t="s">
        <v>366</v>
      </c>
      <c r="C66" s="160">
        <v>2</v>
      </c>
      <c r="D66" s="160"/>
      <c r="E66" s="160">
        <v>2</v>
      </c>
      <c r="F66" s="160">
        <v>10</v>
      </c>
      <c r="G66" s="160">
        <v>7</v>
      </c>
      <c r="H66" s="160">
        <v>17</v>
      </c>
      <c r="I66" s="160">
        <f t="shared" si="0"/>
        <v>12</v>
      </c>
      <c r="J66" s="160">
        <f t="shared" si="0"/>
        <v>7</v>
      </c>
      <c r="K66" s="160">
        <f t="shared" si="0"/>
        <v>19</v>
      </c>
    </row>
    <row r="67" spans="1:11">
      <c r="A67" s="26">
        <v>64</v>
      </c>
      <c r="B67" s="161" t="s">
        <v>367</v>
      </c>
      <c r="C67" s="160">
        <v>6</v>
      </c>
      <c r="D67" s="160"/>
      <c r="E67" s="160">
        <v>6</v>
      </c>
      <c r="F67" s="160">
        <v>3</v>
      </c>
      <c r="G67" s="160"/>
      <c r="H67" s="160">
        <v>3</v>
      </c>
      <c r="I67" s="160">
        <f t="shared" si="0"/>
        <v>9</v>
      </c>
      <c r="J67" s="160">
        <f t="shared" si="0"/>
        <v>0</v>
      </c>
      <c r="K67" s="160">
        <f t="shared" si="0"/>
        <v>9</v>
      </c>
    </row>
    <row r="68" spans="1:11">
      <c r="A68" s="26">
        <v>65</v>
      </c>
      <c r="B68" s="161" t="s">
        <v>368</v>
      </c>
      <c r="C68" s="160">
        <v>24</v>
      </c>
      <c r="D68" s="160">
        <v>58</v>
      </c>
      <c r="E68" s="160">
        <v>82</v>
      </c>
      <c r="F68" s="160">
        <v>148</v>
      </c>
      <c r="G68" s="160">
        <v>193</v>
      </c>
      <c r="H68" s="160">
        <v>341</v>
      </c>
      <c r="I68" s="160">
        <f t="shared" si="0"/>
        <v>172</v>
      </c>
      <c r="J68" s="160">
        <f t="shared" si="0"/>
        <v>251</v>
      </c>
      <c r="K68" s="160">
        <f t="shared" si="0"/>
        <v>423</v>
      </c>
    </row>
    <row r="69" spans="1:11">
      <c r="A69" s="26">
        <v>66</v>
      </c>
      <c r="B69" s="161" t="s">
        <v>369</v>
      </c>
      <c r="C69" s="160">
        <v>13</v>
      </c>
      <c r="D69" s="160"/>
      <c r="E69" s="160">
        <v>13</v>
      </c>
      <c r="F69" s="160">
        <v>19</v>
      </c>
      <c r="G69" s="160"/>
      <c r="H69" s="160">
        <v>19</v>
      </c>
      <c r="I69" s="160">
        <f t="shared" ref="I69:K75" si="1">C69+F69</f>
        <v>32</v>
      </c>
      <c r="J69" s="160">
        <f t="shared" si="1"/>
        <v>0</v>
      </c>
      <c r="K69" s="160">
        <f t="shared" si="1"/>
        <v>32</v>
      </c>
    </row>
    <row r="70" spans="1:11">
      <c r="A70" s="26">
        <v>67</v>
      </c>
      <c r="B70" s="161" t="s">
        <v>370</v>
      </c>
      <c r="C70" s="160"/>
      <c r="D70" s="160"/>
      <c r="E70" s="160"/>
      <c r="F70" s="160">
        <v>2</v>
      </c>
      <c r="G70" s="160"/>
      <c r="H70" s="160">
        <v>2</v>
      </c>
      <c r="I70" s="160">
        <f t="shared" si="1"/>
        <v>2</v>
      </c>
      <c r="J70" s="160">
        <f t="shared" si="1"/>
        <v>0</v>
      </c>
      <c r="K70" s="160">
        <f t="shared" si="1"/>
        <v>2</v>
      </c>
    </row>
    <row r="71" spans="1:11">
      <c r="A71" s="26">
        <v>68</v>
      </c>
      <c r="B71" s="161" t="s">
        <v>371</v>
      </c>
      <c r="C71" s="160"/>
      <c r="D71" s="160"/>
      <c r="E71" s="160"/>
      <c r="F71" s="160">
        <v>1</v>
      </c>
      <c r="G71" s="160"/>
      <c r="H71" s="160">
        <v>1</v>
      </c>
      <c r="I71" s="160">
        <f t="shared" si="1"/>
        <v>1</v>
      </c>
      <c r="J71" s="160">
        <f t="shared" si="1"/>
        <v>0</v>
      </c>
      <c r="K71" s="160">
        <f t="shared" si="1"/>
        <v>1</v>
      </c>
    </row>
    <row r="72" spans="1:11">
      <c r="A72" s="26">
        <v>69</v>
      </c>
      <c r="B72" s="161" t="s">
        <v>372</v>
      </c>
      <c r="C72" s="160">
        <v>1</v>
      </c>
      <c r="D72" s="160"/>
      <c r="E72" s="160">
        <v>1</v>
      </c>
      <c r="F72" s="160">
        <v>3</v>
      </c>
      <c r="G72" s="160"/>
      <c r="H72" s="160">
        <v>3</v>
      </c>
      <c r="I72" s="160">
        <f t="shared" si="1"/>
        <v>4</v>
      </c>
      <c r="J72" s="160">
        <f t="shared" si="1"/>
        <v>0</v>
      </c>
      <c r="K72" s="160">
        <f t="shared" si="1"/>
        <v>4</v>
      </c>
    </row>
    <row r="73" spans="1:11">
      <c r="A73" s="26">
        <v>70</v>
      </c>
      <c r="B73" s="161" t="s">
        <v>373</v>
      </c>
      <c r="C73" s="160">
        <v>21</v>
      </c>
      <c r="D73" s="160"/>
      <c r="E73" s="160">
        <v>21</v>
      </c>
      <c r="F73" s="160">
        <v>29</v>
      </c>
      <c r="G73" s="160"/>
      <c r="H73" s="160">
        <v>29</v>
      </c>
      <c r="I73" s="160">
        <f t="shared" si="1"/>
        <v>50</v>
      </c>
      <c r="J73" s="160">
        <f t="shared" si="1"/>
        <v>0</v>
      </c>
      <c r="K73" s="160">
        <f t="shared" si="1"/>
        <v>50</v>
      </c>
    </row>
    <row r="74" spans="1:11">
      <c r="A74" s="26">
        <v>71</v>
      </c>
      <c r="B74" s="161" t="s">
        <v>374</v>
      </c>
      <c r="C74" s="160">
        <v>8</v>
      </c>
      <c r="D74" s="160"/>
      <c r="E74" s="160">
        <v>8</v>
      </c>
      <c r="F74" s="160">
        <v>20</v>
      </c>
      <c r="G74" s="160">
        <v>1</v>
      </c>
      <c r="H74" s="160">
        <v>21</v>
      </c>
      <c r="I74" s="160">
        <f t="shared" si="1"/>
        <v>28</v>
      </c>
      <c r="J74" s="160">
        <f t="shared" si="1"/>
        <v>1</v>
      </c>
      <c r="K74" s="160">
        <f t="shared" si="1"/>
        <v>29</v>
      </c>
    </row>
    <row r="75" spans="1:11">
      <c r="A75" s="26">
        <v>72</v>
      </c>
      <c r="B75" s="161" t="s">
        <v>121</v>
      </c>
      <c r="C75" s="160">
        <v>303</v>
      </c>
      <c r="D75" s="160">
        <v>273</v>
      </c>
      <c r="E75" s="160">
        <v>576</v>
      </c>
      <c r="F75" s="160">
        <v>1077</v>
      </c>
      <c r="G75" s="160">
        <v>779</v>
      </c>
      <c r="H75" s="160">
        <v>1856</v>
      </c>
      <c r="I75" s="160">
        <f t="shared" si="1"/>
        <v>1380</v>
      </c>
      <c r="J75" s="160">
        <f t="shared" si="1"/>
        <v>1052</v>
      </c>
      <c r="K75" s="160">
        <f t="shared" si="1"/>
        <v>2432</v>
      </c>
    </row>
  </sheetData>
  <mergeCells count="9">
    <mergeCell ref="A1:K1"/>
    <mergeCell ref="K2:K3"/>
    <mergeCell ref="E2:E3"/>
    <mergeCell ref="H2:H3"/>
    <mergeCell ref="A2:A3"/>
    <mergeCell ref="B2:B3"/>
    <mergeCell ref="C2:D2"/>
    <mergeCell ref="F2:G2"/>
    <mergeCell ref="I2:J2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4" zoomScaleNormal="100" workbookViewId="0">
      <selection activeCell="F54" sqref="F54"/>
    </sheetView>
  </sheetViews>
  <sheetFormatPr defaultRowHeight="15"/>
  <cols>
    <col min="1" max="1" width="4.5703125" bestFit="1" customWidth="1"/>
    <col min="2" max="2" width="21.140625" style="7" customWidth="1"/>
    <col min="3" max="3" width="11.5703125" customWidth="1"/>
  </cols>
  <sheetData>
    <row r="1" spans="1:8">
      <c r="A1" s="308" t="s">
        <v>900</v>
      </c>
      <c r="B1" s="308"/>
      <c r="C1" s="308"/>
      <c r="D1" s="308"/>
      <c r="E1" s="308"/>
      <c r="F1" s="308"/>
    </row>
    <row r="2" spans="1:8">
      <c r="A2" s="4" t="s">
        <v>216</v>
      </c>
      <c r="B2" s="159" t="s">
        <v>256</v>
      </c>
      <c r="C2" s="4" t="s">
        <v>257</v>
      </c>
      <c r="D2" s="4" t="s">
        <v>7</v>
      </c>
      <c r="E2" s="4" t="s">
        <v>8</v>
      </c>
      <c r="F2" s="4" t="s">
        <v>4</v>
      </c>
    </row>
    <row r="3" spans="1:8">
      <c r="A3" s="26">
        <v>1</v>
      </c>
      <c r="B3" s="29" t="s">
        <v>217</v>
      </c>
      <c r="C3" s="26">
        <v>1</v>
      </c>
      <c r="D3" s="26">
        <v>7</v>
      </c>
      <c r="E3" s="26">
        <v>1</v>
      </c>
      <c r="F3" s="26">
        <v>8</v>
      </c>
    </row>
    <row r="4" spans="1:8">
      <c r="A4" s="26">
        <v>2</v>
      </c>
      <c r="B4" s="29" t="s">
        <v>218</v>
      </c>
      <c r="C4" s="26">
        <v>1</v>
      </c>
      <c r="D4" s="26">
        <v>8</v>
      </c>
      <c r="E4" s="26">
        <v>4</v>
      </c>
      <c r="F4" s="26">
        <v>12</v>
      </c>
    </row>
    <row r="5" spans="1:8">
      <c r="A5" s="26">
        <v>3</v>
      </c>
      <c r="B5" s="29" t="s">
        <v>97</v>
      </c>
      <c r="C5" s="26">
        <v>7</v>
      </c>
      <c r="D5" s="26">
        <v>34</v>
      </c>
      <c r="E5" s="26">
        <v>15</v>
      </c>
      <c r="F5" s="26">
        <v>49</v>
      </c>
    </row>
    <row r="6" spans="1:8">
      <c r="A6" s="26">
        <v>4</v>
      </c>
      <c r="B6" s="29" t="s">
        <v>219</v>
      </c>
      <c r="C6" s="26">
        <v>7</v>
      </c>
      <c r="D6" s="26">
        <v>48</v>
      </c>
      <c r="E6" s="26">
        <v>9</v>
      </c>
      <c r="F6" s="26">
        <v>57</v>
      </c>
    </row>
    <row r="7" spans="1:8">
      <c r="A7" s="26">
        <v>5</v>
      </c>
      <c r="B7" s="29" t="s">
        <v>99</v>
      </c>
      <c r="C7" s="26">
        <v>1</v>
      </c>
      <c r="D7" s="26">
        <v>1</v>
      </c>
      <c r="E7" s="26">
        <v>1</v>
      </c>
      <c r="F7" s="26">
        <v>2</v>
      </c>
    </row>
    <row r="8" spans="1:8">
      <c r="A8" s="26">
        <v>6</v>
      </c>
      <c r="B8" s="29" t="s">
        <v>220</v>
      </c>
      <c r="C8" s="26">
        <v>1</v>
      </c>
      <c r="D8" s="26">
        <v>12</v>
      </c>
      <c r="E8" s="26">
        <v>3</v>
      </c>
      <c r="F8" s="26">
        <v>15</v>
      </c>
    </row>
    <row r="9" spans="1:8">
      <c r="A9" s="26">
        <v>7</v>
      </c>
      <c r="B9" s="29" t="s">
        <v>221</v>
      </c>
      <c r="C9" s="26">
        <v>2</v>
      </c>
      <c r="D9" s="26">
        <v>25</v>
      </c>
      <c r="E9" s="26">
        <v>4</v>
      </c>
      <c r="F9" s="26">
        <v>29</v>
      </c>
    </row>
    <row r="10" spans="1:8">
      <c r="A10" s="26">
        <v>8</v>
      </c>
      <c r="B10" s="29" t="s">
        <v>222</v>
      </c>
      <c r="C10" s="26">
        <v>2</v>
      </c>
      <c r="D10" s="26">
        <v>14</v>
      </c>
      <c r="E10" s="26">
        <v>11</v>
      </c>
      <c r="F10" s="26">
        <v>25</v>
      </c>
    </row>
    <row r="11" spans="1:8">
      <c r="A11" s="26">
        <v>9</v>
      </c>
      <c r="B11" s="29" t="s">
        <v>100</v>
      </c>
      <c r="C11" s="26">
        <v>9</v>
      </c>
      <c r="D11" s="26">
        <v>72</v>
      </c>
      <c r="E11" s="26">
        <v>33</v>
      </c>
      <c r="F11" s="26">
        <v>105</v>
      </c>
    </row>
    <row r="12" spans="1:8">
      <c r="A12" s="26">
        <v>10</v>
      </c>
      <c r="B12" s="29" t="s">
        <v>223</v>
      </c>
      <c r="C12" s="26">
        <v>2</v>
      </c>
      <c r="D12" s="26">
        <v>2</v>
      </c>
      <c r="E12" s="26">
        <v>0</v>
      </c>
      <c r="F12" s="26">
        <v>2</v>
      </c>
    </row>
    <row r="13" spans="1:8">
      <c r="A13" s="26">
        <v>11</v>
      </c>
      <c r="B13" s="29" t="s">
        <v>101</v>
      </c>
      <c r="C13" s="26">
        <v>16</v>
      </c>
      <c r="D13" s="26">
        <v>139</v>
      </c>
      <c r="E13" s="26">
        <v>50</v>
      </c>
      <c r="F13" s="26">
        <v>189</v>
      </c>
    </row>
    <row r="14" spans="1:8">
      <c r="A14" s="26">
        <v>12</v>
      </c>
      <c r="B14" s="29" t="s">
        <v>224</v>
      </c>
      <c r="C14" s="26">
        <v>1</v>
      </c>
      <c r="D14" s="26">
        <v>9</v>
      </c>
      <c r="E14" s="26">
        <v>5</v>
      </c>
      <c r="F14" s="26">
        <v>14</v>
      </c>
    </row>
    <row r="15" spans="1:8">
      <c r="A15" s="26">
        <v>13</v>
      </c>
      <c r="B15" s="29" t="s">
        <v>225</v>
      </c>
      <c r="C15" s="26">
        <v>7</v>
      </c>
      <c r="D15" s="26">
        <v>41</v>
      </c>
      <c r="E15" s="26">
        <v>12</v>
      </c>
      <c r="F15" s="26">
        <v>53</v>
      </c>
    </row>
    <row r="16" spans="1:8">
      <c r="A16" s="26">
        <v>14</v>
      </c>
      <c r="B16" s="29" t="s">
        <v>226</v>
      </c>
      <c r="C16" s="26">
        <v>3</v>
      </c>
      <c r="D16" s="26">
        <v>17</v>
      </c>
      <c r="E16" s="26">
        <v>11</v>
      </c>
      <c r="F16" s="26">
        <v>28</v>
      </c>
      <c r="H16" t="s">
        <v>120</v>
      </c>
    </row>
    <row r="17" spans="1:6">
      <c r="A17" s="26">
        <v>15</v>
      </c>
      <c r="B17" s="29" t="s">
        <v>227</v>
      </c>
      <c r="C17" s="26">
        <v>1</v>
      </c>
      <c r="D17" s="26">
        <v>5</v>
      </c>
      <c r="E17" s="26">
        <v>1</v>
      </c>
      <c r="F17" s="26">
        <v>6</v>
      </c>
    </row>
    <row r="18" spans="1:6">
      <c r="A18" s="26">
        <v>16</v>
      </c>
      <c r="B18" s="29" t="s">
        <v>228</v>
      </c>
      <c r="C18" s="26">
        <v>2</v>
      </c>
      <c r="D18" s="26">
        <v>21</v>
      </c>
      <c r="E18" s="26">
        <v>3</v>
      </c>
      <c r="F18" s="26">
        <v>24</v>
      </c>
    </row>
    <row r="19" spans="1:6">
      <c r="A19" s="26">
        <v>17</v>
      </c>
      <c r="B19" s="29" t="s">
        <v>229</v>
      </c>
      <c r="C19" s="26">
        <v>1</v>
      </c>
      <c r="D19" s="26">
        <v>7</v>
      </c>
      <c r="E19" s="26">
        <v>3</v>
      </c>
      <c r="F19" s="26">
        <v>10</v>
      </c>
    </row>
    <row r="20" spans="1:6">
      <c r="A20" s="26">
        <v>18</v>
      </c>
      <c r="B20" s="29" t="s">
        <v>102</v>
      </c>
      <c r="C20" s="26">
        <v>25</v>
      </c>
      <c r="D20" s="26">
        <v>123</v>
      </c>
      <c r="E20" s="26">
        <v>42</v>
      </c>
      <c r="F20" s="26">
        <v>165</v>
      </c>
    </row>
    <row r="21" spans="1:6">
      <c r="A21" s="26">
        <v>19</v>
      </c>
      <c r="B21" s="29" t="s">
        <v>103</v>
      </c>
      <c r="C21" s="26">
        <v>21</v>
      </c>
      <c r="D21" s="26">
        <v>103</v>
      </c>
      <c r="E21" s="26">
        <v>41</v>
      </c>
      <c r="F21" s="26">
        <v>144</v>
      </c>
    </row>
    <row r="22" spans="1:6">
      <c r="A22" s="26">
        <v>20</v>
      </c>
      <c r="B22" s="29" t="s">
        <v>104</v>
      </c>
      <c r="C22" s="26">
        <v>26</v>
      </c>
      <c r="D22" s="26">
        <v>212</v>
      </c>
      <c r="E22" s="26">
        <v>49</v>
      </c>
      <c r="F22" s="26">
        <v>261</v>
      </c>
    </row>
    <row r="23" spans="1:6">
      <c r="A23" s="26">
        <v>21</v>
      </c>
      <c r="B23" s="29" t="s">
        <v>230</v>
      </c>
      <c r="C23" s="26">
        <v>6</v>
      </c>
      <c r="D23" s="26">
        <v>37</v>
      </c>
      <c r="E23" s="26">
        <v>8</v>
      </c>
      <c r="F23" s="26">
        <v>45</v>
      </c>
    </row>
    <row r="24" spans="1:6">
      <c r="A24" s="26">
        <v>22</v>
      </c>
      <c r="B24" s="29" t="s">
        <v>231</v>
      </c>
      <c r="C24" s="26">
        <v>5</v>
      </c>
      <c r="D24" s="26">
        <v>32</v>
      </c>
      <c r="E24" s="26">
        <v>11</v>
      </c>
      <c r="F24" s="26">
        <v>43</v>
      </c>
    </row>
    <row r="25" spans="1:6">
      <c r="A25" s="26">
        <v>23</v>
      </c>
      <c r="B25" s="29" t="s">
        <v>105</v>
      </c>
      <c r="C25" s="26">
        <v>7</v>
      </c>
      <c r="D25" s="26">
        <v>37</v>
      </c>
      <c r="E25" s="26">
        <v>9</v>
      </c>
      <c r="F25" s="26">
        <v>46</v>
      </c>
    </row>
    <row r="26" spans="1:6">
      <c r="A26" s="26">
        <v>24</v>
      </c>
      <c r="B26" s="29" t="s">
        <v>106</v>
      </c>
      <c r="C26" s="26">
        <v>13</v>
      </c>
      <c r="D26" s="26">
        <v>59</v>
      </c>
      <c r="E26" s="26">
        <v>10</v>
      </c>
      <c r="F26" s="26">
        <v>69</v>
      </c>
    </row>
    <row r="27" spans="1:6">
      <c r="A27" s="26">
        <v>25</v>
      </c>
      <c r="B27" s="29" t="s">
        <v>232</v>
      </c>
      <c r="C27" s="26">
        <v>2</v>
      </c>
      <c r="D27" s="26">
        <v>19</v>
      </c>
      <c r="E27" s="26">
        <v>6</v>
      </c>
      <c r="F27" s="26">
        <v>25</v>
      </c>
    </row>
    <row r="28" spans="1:6">
      <c r="A28" s="26">
        <v>26</v>
      </c>
      <c r="B28" s="29" t="s">
        <v>233</v>
      </c>
      <c r="C28" s="26">
        <v>3</v>
      </c>
      <c r="D28" s="26">
        <v>20</v>
      </c>
      <c r="E28" s="26">
        <v>8</v>
      </c>
      <c r="F28" s="26">
        <v>28</v>
      </c>
    </row>
    <row r="29" spans="1:6">
      <c r="A29" s="26">
        <v>27</v>
      </c>
      <c r="B29" s="29" t="s">
        <v>234</v>
      </c>
      <c r="C29" s="26">
        <v>1</v>
      </c>
      <c r="D29" s="26">
        <v>8</v>
      </c>
      <c r="E29" s="26">
        <v>0</v>
      </c>
      <c r="F29" s="26">
        <v>8</v>
      </c>
    </row>
    <row r="30" spans="1:6">
      <c r="A30" s="26">
        <v>28</v>
      </c>
      <c r="B30" s="29" t="s">
        <v>235</v>
      </c>
      <c r="C30" s="26">
        <v>1</v>
      </c>
      <c r="D30" s="26">
        <v>3</v>
      </c>
      <c r="E30" s="26">
        <v>1</v>
      </c>
      <c r="F30" s="26">
        <v>4</v>
      </c>
    </row>
    <row r="31" spans="1:6">
      <c r="A31" s="26">
        <v>29</v>
      </c>
      <c r="B31" s="29" t="s">
        <v>236</v>
      </c>
      <c r="C31" s="26">
        <v>1</v>
      </c>
      <c r="D31" s="26">
        <v>10</v>
      </c>
      <c r="E31" s="26">
        <v>3</v>
      </c>
      <c r="F31" s="26">
        <v>13</v>
      </c>
    </row>
    <row r="32" spans="1:6">
      <c r="A32" s="26">
        <v>30</v>
      </c>
      <c r="B32" s="29" t="s">
        <v>237</v>
      </c>
      <c r="C32" s="26">
        <v>28</v>
      </c>
      <c r="D32" s="26">
        <v>176</v>
      </c>
      <c r="E32" s="26">
        <v>14</v>
      </c>
      <c r="F32" s="26">
        <v>190</v>
      </c>
    </row>
    <row r="33" spans="1:6">
      <c r="A33" s="26">
        <v>31</v>
      </c>
      <c r="B33" s="29" t="s">
        <v>112</v>
      </c>
      <c r="C33" s="26">
        <v>4</v>
      </c>
      <c r="D33" s="26">
        <v>28</v>
      </c>
      <c r="E33" s="26">
        <v>12</v>
      </c>
      <c r="F33" s="26">
        <v>40</v>
      </c>
    </row>
    <row r="34" spans="1:6">
      <c r="A34" s="26">
        <v>32</v>
      </c>
      <c r="B34" s="29" t="s">
        <v>238</v>
      </c>
      <c r="C34" s="26">
        <v>1</v>
      </c>
      <c r="D34" s="26">
        <v>9</v>
      </c>
      <c r="E34" s="26">
        <v>2</v>
      </c>
      <c r="F34" s="26">
        <v>11</v>
      </c>
    </row>
    <row r="35" spans="1:6">
      <c r="A35" s="26">
        <v>33</v>
      </c>
      <c r="B35" s="29" t="s">
        <v>239</v>
      </c>
      <c r="C35" s="26">
        <v>2</v>
      </c>
      <c r="D35" s="26">
        <v>11</v>
      </c>
      <c r="E35" s="26">
        <v>4</v>
      </c>
      <c r="F35" s="26">
        <v>15</v>
      </c>
    </row>
    <row r="36" spans="1:6">
      <c r="A36" s="26">
        <v>34</v>
      </c>
      <c r="B36" s="29" t="s">
        <v>240</v>
      </c>
      <c r="C36" s="26">
        <v>1</v>
      </c>
      <c r="D36" s="26">
        <v>13</v>
      </c>
      <c r="E36" s="26">
        <v>2</v>
      </c>
      <c r="F36" s="26">
        <v>15</v>
      </c>
    </row>
    <row r="37" spans="1:6">
      <c r="A37" s="26">
        <v>35</v>
      </c>
      <c r="B37" s="29" t="s">
        <v>241</v>
      </c>
      <c r="C37" s="26">
        <v>15</v>
      </c>
      <c r="D37" s="26">
        <v>116</v>
      </c>
      <c r="E37" s="26">
        <v>41</v>
      </c>
      <c r="F37" s="26">
        <v>157</v>
      </c>
    </row>
    <row r="38" spans="1:6">
      <c r="A38" s="26">
        <v>36</v>
      </c>
      <c r="B38" s="29" t="s">
        <v>242</v>
      </c>
      <c r="C38" s="26">
        <v>3</v>
      </c>
      <c r="D38" s="26">
        <v>20</v>
      </c>
      <c r="E38" s="26">
        <v>13</v>
      </c>
      <c r="F38" s="26">
        <v>33</v>
      </c>
    </row>
    <row r="39" spans="1:6">
      <c r="A39" s="26">
        <v>37</v>
      </c>
      <c r="B39" s="29" t="s">
        <v>243</v>
      </c>
      <c r="C39" s="26">
        <v>2</v>
      </c>
      <c r="D39" s="26">
        <v>25</v>
      </c>
      <c r="E39" s="26">
        <v>2</v>
      </c>
      <c r="F39" s="26">
        <v>27</v>
      </c>
    </row>
    <row r="40" spans="1:6">
      <c r="A40" s="26">
        <v>38</v>
      </c>
      <c r="B40" s="29" t="s">
        <v>244</v>
      </c>
      <c r="C40" s="26">
        <v>9</v>
      </c>
      <c r="D40" s="26">
        <v>53</v>
      </c>
      <c r="E40" s="26">
        <v>12</v>
      </c>
      <c r="F40" s="26">
        <v>65</v>
      </c>
    </row>
    <row r="41" spans="1:6">
      <c r="A41" s="26">
        <v>39</v>
      </c>
      <c r="B41" s="29" t="s">
        <v>245</v>
      </c>
      <c r="C41" s="26">
        <v>1</v>
      </c>
      <c r="D41" s="26">
        <v>6</v>
      </c>
      <c r="E41" s="26">
        <v>7</v>
      </c>
      <c r="F41" s="26">
        <v>13</v>
      </c>
    </row>
    <row r="42" spans="1:6">
      <c r="A42" s="26">
        <v>40</v>
      </c>
      <c r="B42" s="29" t="s">
        <v>246</v>
      </c>
      <c r="C42" s="26">
        <v>1</v>
      </c>
      <c r="D42" s="26">
        <v>3</v>
      </c>
      <c r="E42" s="26">
        <v>1</v>
      </c>
      <c r="F42" s="26">
        <v>4</v>
      </c>
    </row>
    <row r="43" spans="1:6">
      <c r="A43" s="26">
        <v>41</v>
      </c>
      <c r="B43" s="29" t="s">
        <v>247</v>
      </c>
      <c r="C43" s="26">
        <v>2</v>
      </c>
      <c r="D43" s="26">
        <v>4</v>
      </c>
      <c r="E43" s="26">
        <v>2</v>
      </c>
      <c r="F43" s="26">
        <v>6</v>
      </c>
    </row>
    <row r="44" spans="1:6">
      <c r="A44" s="26">
        <v>42</v>
      </c>
      <c r="B44" s="29" t="s">
        <v>248</v>
      </c>
      <c r="C44" s="26">
        <v>2</v>
      </c>
      <c r="D44" s="26">
        <v>12</v>
      </c>
      <c r="E44" s="26">
        <v>5</v>
      </c>
      <c r="F44" s="26">
        <v>17</v>
      </c>
    </row>
    <row r="45" spans="1:6">
      <c r="A45" s="26">
        <v>43</v>
      </c>
      <c r="B45" s="29" t="s">
        <v>107</v>
      </c>
      <c r="C45" s="26">
        <v>2</v>
      </c>
      <c r="D45" s="26">
        <v>5</v>
      </c>
      <c r="E45" s="26">
        <v>1</v>
      </c>
      <c r="F45" s="26">
        <v>6</v>
      </c>
    </row>
    <row r="46" spans="1:6">
      <c r="A46" s="26">
        <v>44</v>
      </c>
      <c r="B46" s="29" t="s">
        <v>113</v>
      </c>
      <c r="C46" s="26">
        <v>4</v>
      </c>
      <c r="D46" s="26">
        <v>12</v>
      </c>
      <c r="E46" s="26">
        <v>3</v>
      </c>
      <c r="F46" s="26">
        <v>15</v>
      </c>
    </row>
    <row r="47" spans="1:6">
      <c r="A47" s="26">
        <v>45</v>
      </c>
      <c r="B47" s="29" t="s">
        <v>249</v>
      </c>
      <c r="C47" s="26">
        <v>1</v>
      </c>
      <c r="D47" s="26">
        <v>2</v>
      </c>
      <c r="E47" s="26">
        <v>0</v>
      </c>
      <c r="F47" s="26">
        <v>2</v>
      </c>
    </row>
    <row r="48" spans="1:6">
      <c r="A48" s="26">
        <v>46</v>
      </c>
      <c r="B48" s="29" t="s">
        <v>250</v>
      </c>
      <c r="C48" s="26">
        <v>11</v>
      </c>
      <c r="D48" s="26">
        <v>41</v>
      </c>
      <c r="E48" s="26">
        <v>20</v>
      </c>
      <c r="F48" s="26">
        <v>61</v>
      </c>
    </row>
    <row r="49" spans="1:9">
      <c r="A49" s="26">
        <v>47</v>
      </c>
      <c r="B49" s="29" t="s">
        <v>251</v>
      </c>
      <c r="C49" s="26">
        <v>3</v>
      </c>
      <c r="D49" s="26">
        <v>29</v>
      </c>
      <c r="E49" s="26">
        <v>11</v>
      </c>
      <c r="F49" s="26">
        <v>40</v>
      </c>
    </row>
    <row r="50" spans="1:9">
      <c r="A50" s="26">
        <v>48</v>
      </c>
      <c r="B50" s="29" t="s">
        <v>252</v>
      </c>
      <c r="C50" s="26">
        <v>33</v>
      </c>
      <c r="D50" s="26">
        <v>208</v>
      </c>
      <c r="E50" s="26">
        <v>59</v>
      </c>
      <c r="F50" s="26">
        <v>267</v>
      </c>
      <c r="I50" t="s">
        <v>120</v>
      </c>
    </row>
    <row r="51" spans="1:9">
      <c r="A51" s="26">
        <v>49</v>
      </c>
      <c r="B51" s="29" t="s">
        <v>253</v>
      </c>
      <c r="C51" s="26">
        <v>32</v>
      </c>
      <c r="D51" s="26">
        <v>228</v>
      </c>
      <c r="E51" s="26">
        <v>53</v>
      </c>
      <c r="F51" s="26">
        <v>281</v>
      </c>
    </row>
    <row r="52" spans="1:9">
      <c r="A52" s="26">
        <v>50</v>
      </c>
      <c r="B52" s="29" t="s">
        <v>254</v>
      </c>
      <c r="C52" s="26">
        <v>1</v>
      </c>
      <c r="D52" s="26">
        <v>8</v>
      </c>
      <c r="E52" s="26">
        <v>0</v>
      </c>
      <c r="F52" s="26">
        <v>8</v>
      </c>
    </row>
    <row r="53" spans="1:9">
      <c r="A53" s="26">
        <v>51</v>
      </c>
      <c r="B53" s="29" t="s">
        <v>255</v>
      </c>
      <c r="C53" s="26">
        <v>1</v>
      </c>
      <c r="D53" s="26">
        <v>11</v>
      </c>
      <c r="E53" s="26">
        <v>3</v>
      </c>
      <c r="F53" s="26">
        <v>14</v>
      </c>
    </row>
    <row r="54" spans="1:9">
      <c r="A54" s="26">
        <v>52</v>
      </c>
      <c r="B54" s="29" t="s">
        <v>121</v>
      </c>
      <c r="C54" s="26">
        <v>334</v>
      </c>
      <c r="D54" s="26">
        <v>2145</v>
      </c>
      <c r="E54" s="26">
        <v>621</v>
      </c>
      <c r="F54" s="26">
        <v>2766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9" zoomScaleNormal="100" workbookViewId="0">
      <selection activeCell="K34" sqref="K34"/>
    </sheetView>
  </sheetViews>
  <sheetFormatPr defaultRowHeight="15"/>
  <cols>
    <col min="1" max="1" width="4.5703125" bestFit="1" customWidth="1"/>
    <col min="2" max="2" width="27.85546875" style="11" customWidth="1"/>
    <col min="3" max="3" width="14" bestFit="1" customWidth="1"/>
    <col min="4" max="4" width="7.28515625" customWidth="1"/>
    <col min="5" max="5" width="7.5703125" customWidth="1"/>
    <col min="6" max="6" width="10.42578125" customWidth="1"/>
    <col min="7" max="7" width="6.85546875" bestFit="1" customWidth="1"/>
    <col min="8" max="8" width="9.5703125" bestFit="1" customWidth="1"/>
    <col min="9" max="9" width="13.28515625" bestFit="1" customWidth="1"/>
    <col min="10" max="10" width="14.85546875" bestFit="1" customWidth="1"/>
    <col min="12" max="12" width="10.5703125" bestFit="1" customWidth="1"/>
  </cols>
  <sheetData>
    <row r="1" spans="1:10">
      <c r="A1" s="308" t="s">
        <v>901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30">
      <c r="A2" s="345" t="s">
        <v>216</v>
      </c>
      <c r="B2" s="345" t="s">
        <v>377</v>
      </c>
      <c r="C2" s="163" t="s">
        <v>378</v>
      </c>
      <c r="D2" s="346" t="s">
        <v>379</v>
      </c>
      <c r="E2" s="346"/>
      <c r="F2" s="346" t="s">
        <v>380</v>
      </c>
      <c r="G2" s="346" t="s">
        <v>379</v>
      </c>
      <c r="H2" s="346"/>
      <c r="I2" s="26" t="s">
        <v>381</v>
      </c>
      <c r="J2" s="164" t="s">
        <v>382</v>
      </c>
    </row>
    <row r="3" spans="1:10">
      <c r="A3" s="345"/>
      <c r="B3" s="345"/>
      <c r="C3" s="25"/>
      <c r="D3" s="164" t="s">
        <v>7</v>
      </c>
      <c r="E3" s="164" t="s">
        <v>8</v>
      </c>
      <c r="F3" s="346"/>
      <c r="G3" s="165" t="s">
        <v>383</v>
      </c>
      <c r="H3" s="165" t="s">
        <v>384</v>
      </c>
      <c r="I3" s="26" t="s">
        <v>385</v>
      </c>
      <c r="J3" s="26" t="s">
        <v>386</v>
      </c>
    </row>
    <row r="4" spans="1:10">
      <c r="A4" s="166">
        <v>1</v>
      </c>
      <c r="B4" s="167" t="s">
        <v>387</v>
      </c>
      <c r="C4" s="166">
        <v>10</v>
      </c>
      <c r="D4" s="166">
        <v>20</v>
      </c>
      <c r="E4" s="166">
        <v>5</v>
      </c>
      <c r="F4" s="166">
        <v>25</v>
      </c>
      <c r="G4" s="166"/>
      <c r="H4" s="166">
        <v>25</v>
      </c>
      <c r="I4" s="168" t="s">
        <v>388</v>
      </c>
      <c r="J4" s="169">
        <v>4375</v>
      </c>
    </row>
    <row r="5" spans="1:10">
      <c r="A5" s="166">
        <v>2</v>
      </c>
      <c r="B5" s="167" t="s">
        <v>389</v>
      </c>
      <c r="C5" s="166">
        <v>22</v>
      </c>
      <c r="D5" s="166">
        <v>39</v>
      </c>
      <c r="E5" s="166">
        <f>F5-D5</f>
        <v>15</v>
      </c>
      <c r="F5" s="166">
        <v>54</v>
      </c>
      <c r="G5" s="170">
        <v>1</v>
      </c>
      <c r="H5" s="166">
        <v>53</v>
      </c>
      <c r="I5" s="168">
        <v>4000</v>
      </c>
      <c r="J5" s="169">
        <v>10250</v>
      </c>
    </row>
    <row r="6" spans="1:10">
      <c r="A6" s="166">
        <v>3</v>
      </c>
      <c r="B6" s="167" t="s">
        <v>390</v>
      </c>
      <c r="C6" s="168">
        <v>2</v>
      </c>
      <c r="D6" s="26">
        <v>5</v>
      </c>
      <c r="E6" s="166">
        <f t="shared" ref="E6:E31" si="0">F6-D6</f>
        <v>0</v>
      </c>
      <c r="F6" s="166">
        <v>5</v>
      </c>
      <c r="G6" s="166"/>
      <c r="H6" s="166">
        <v>5</v>
      </c>
      <c r="I6" s="168" t="s">
        <v>388</v>
      </c>
      <c r="J6" s="169">
        <v>875</v>
      </c>
    </row>
    <row r="7" spans="1:10">
      <c r="A7" s="166">
        <v>4</v>
      </c>
      <c r="B7" s="167" t="s">
        <v>391</v>
      </c>
      <c r="C7" s="166">
        <v>4</v>
      </c>
      <c r="D7" s="166">
        <v>5</v>
      </c>
      <c r="E7" s="166">
        <f t="shared" si="0"/>
        <v>3</v>
      </c>
      <c r="F7" s="166">
        <v>8</v>
      </c>
      <c r="G7" s="166"/>
      <c r="H7" s="166">
        <v>8</v>
      </c>
      <c r="I7" s="168" t="s">
        <v>388</v>
      </c>
      <c r="J7" s="169">
        <v>1550</v>
      </c>
    </row>
    <row r="8" spans="1:10">
      <c r="A8" s="166">
        <v>5</v>
      </c>
      <c r="B8" s="167" t="s">
        <v>392</v>
      </c>
      <c r="C8" s="166">
        <v>3</v>
      </c>
      <c r="D8" s="166">
        <v>6</v>
      </c>
      <c r="E8" s="166">
        <f t="shared" si="0"/>
        <v>0</v>
      </c>
      <c r="F8" s="166">
        <v>6</v>
      </c>
      <c r="G8" s="166"/>
      <c r="H8" s="166">
        <v>6</v>
      </c>
      <c r="I8" s="168" t="s">
        <v>388</v>
      </c>
      <c r="J8" s="169">
        <v>1350</v>
      </c>
    </row>
    <row r="9" spans="1:10">
      <c r="A9" s="166">
        <v>6</v>
      </c>
      <c r="B9" s="167" t="s">
        <v>393</v>
      </c>
      <c r="C9" s="26">
        <v>4</v>
      </c>
      <c r="D9" s="26">
        <v>4</v>
      </c>
      <c r="E9" s="166">
        <f t="shared" si="0"/>
        <v>1</v>
      </c>
      <c r="F9" s="26">
        <v>5</v>
      </c>
      <c r="G9" s="26"/>
      <c r="H9" s="26">
        <v>5</v>
      </c>
      <c r="I9" s="169" t="s">
        <v>388</v>
      </c>
      <c r="J9" s="169">
        <v>1025</v>
      </c>
    </row>
    <row r="10" spans="1:10">
      <c r="A10" s="166">
        <v>7</v>
      </c>
      <c r="B10" s="167" t="s">
        <v>394</v>
      </c>
      <c r="C10" s="166">
        <v>3</v>
      </c>
      <c r="D10" s="166">
        <v>5</v>
      </c>
      <c r="E10" s="166">
        <f t="shared" si="0"/>
        <v>2</v>
      </c>
      <c r="F10" s="166">
        <v>7</v>
      </c>
      <c r="G10" s="166"/>
      <c r="H10" s="166">
        <v>7</v>
      </c>
      <c r="I10" s="168" t="s">
        <v>388</v>
      </c>
      <c r="J10" s="169">
        <v>1450</v>
      </c>
    </row>
    <row r="11" spans="1:10">
      <c r="A11" s="166">
        <v>8</v>
      </c>
      <c r="B11" s="167" t="s">
        <v>395</v>
      </c>
      <c r="C11" s="166">
        <v>0</v>
      </c>
      <c r="D11" s="166">
        <v>0</v>
      </c>
      <c r="E11" s="166">
        <f t="shared" si="0"/>
        <v>0</v>
      </c>
      <c r="F11" s="166">
        <v>0</v>
      </c>
      <c r="G11" s="166">
        <v>0</v>
      </c>
      <c r="H11" s="166">
        <v>0</v>
      </c>
      <c r="I11" s="168" t="s">
        <v>388</v>
      </c>
      <c r="J11" s="169">
        <v>0</v>
      </c>
    </row>
    <row r="12" spans="1:10">
      <c r="A12" s="166">
        <v>9</v>
      </c>
      <c r="B12" s="167" t="s">
        <v>396</v>
      </c>
      <c r="C12" s="166">
        <v>7</v>
      </c>
      <c r="D12" s="166">
        <v>12</v>
      </c>
      <c r="E12" s="166">
        <f t="shared" si="0"/>
        <v>4</v>
      </c>
      <c r="F12" s="166">
        <v>16</v>
      </c>
      <c r="G12" s="166"/>
      <c r="H12" s="166">
        <v>16</v>
      </c>
      <c r="I12" s="168" t="s">
        <v>388</v>
      </c>
      <c r="J12" s="169">
        <v>2875</v>
      </c>
    </row>
    <row r="13" spans="1:10">
      <c r="A13" s="166">
        <v>10</v>
      </c>
      <c r="B13" s="167" t="s">
        <v>397</v>
      </c>
      <c r="C13" s="166">
        <v>27</v>
      </c>
      <c r="D13" s="166">
        <v>58</v>
      </c>
      <c r="E13" s="166">
        <f t="shared" si="0"/>
        <v>15</v>
      </c>
      <c r="F13" s="166">
        <v>73</v>
      </c>
      <c r="G13" s="166">
        <v>1</v>
      </c>
      <c r="H13" s="166">
        <v>72</v>
      </c>
      <c r="I13" s="168">
        <v>10000</v>
      </c>
      <c r="J13" s="169">
        <v>13875</v>
      </c>
    </row>
    <row r="14" spans="1:10">
      <c r="A14" s="166">
        <v>11</v>
      </c>
      <c r="B14" s="167" t="s">
        <v>398</v>
      </c>
      <c r="C14" s="166">
        <v>0</v>
      </c>
      <c r="D14" s="166">
        <v>0</v>
      </c>
      <c r="E14" s="166">
        <f t="shared" si="0"/>
        <v>0</v>
      </c>
      <c r="F14" s="166">
        <v>0</v>
      </c>
      <c r="G14" s="166">
        <v>0</v>
      </c>
      <c r="H14" s="166">
        <v>0</v>
      </c>
      <c r="I14" s="168" t="s">
        <v>388</v>
      </c>
      <c r="J14" s="169">
        <v>0</v>
      </c>
    </row>
    <row r="15" spans="1:10">
      <c r="A15" s="166">
        <v>12</v>
      </c>
      <c r="B15" s="167" t="s">
        <v>399</v>
      </c>
      <c r="C15" s="168">
        <v>1</v>
      </c>
      <c r="D15" s="168">
        <v>2</v>
      </c>
      <c r="E15" s="166">
        <f t="shared" si="0"/>
        <v>0</v>
      </c>
      <c r="F15" s="166">
        <v>2</v>
      </c>
      <c r="G15" s="166"/>
      <c r="H15" s="166">
        <v>2</v>
      </c>
      <c r="I15" s="168" t="s">
        <v>388</v>
      </c>
      <c r="J15" s="169">
        <v>350</v>
      </c>
    </row>
    <row r="16" spans="1:10">
      <c r="A16" s="166">
        <v>13</v>
      </c>
      <c r="B16" s="171" t="s">
        <v>400</v>
      </c>
      <c r="C16" s="166">
        <v>0</v>
      </c>
      <c r="D16" s="166">
        <v>0</v>
      </c>
      <c r="E16" s="166">
        <f t="shared" si="0"/>
        <v>0</v>
      </c>
      <c r="F16" s="166">
        <v>0</v>
      </c>
      <c r="G16" s="166">
        <v>0</v>
      </c>
      <c r="H16" s="166">
        <v>0</v>
      </c>
      <c r="I16" s="168" t="s">
        <v>388</v>
      </c>
      <c r="J16" s="169">
        <v>0</v>
      </c>
    </row>
    <row r="17" spans="1:10">
      <c r="A17" s="166">
        <v>14</v>
      </c>
      <c r="B17" s="167" t="s">
        <v>401</v>
      </c>
      <c r="C17" s="166">
        <v>0</v>
      </c>
      <c r="D17" s="166">
        <v>0</v>
      </c>
      <c r="E17" s="166">
        <f t="shared" si="0"/>
        <v>0</v>
      </c>
      <c r="F17" s="166">
        <v>0</v>
      </c>
      <c r="G17" s="166">
        <v>0</v>
      </c>
      <c r="H17" s="166">
        <v>0</v>
      </c>
      <c r="I17" s="168" t="s">
        <v>388</v>
      </c>
      <c r="J17" s="169">
        <v>0</v>
      </c>
    </row>
    <row r="18" spans="1:10">
      <c r="A18" s="172">
        <v>15</v>
      </c>
      <c r="B18" s="173" t="s">
        <v>402</v>
      </c>
      <c r="C18" s="172">
        <v>741</v>
      </c>
      <c r="D18" s="172">
        <v>1902</v>
      </c>
      <c r="E18" s="166">
        <f t="shared" si="0"/>
        <v>731</v>
      </c>
      <c r="F18" s="172">
        <v>2633</v>
      </c>
      <c r="G18" s="172">
        <v>59</v>
      </c>
      <c r="H18" s="172">
        <v>2574</v>
      </c>
      <c r="I18" s="174">
        <v>298000</v>
      </c>
      <c r="J18" s="169">
        <v>521715</v>
      </c>
    </row>
    <row r="19" spans="1:10">
      <c r="A19" s="166">
        <v>16</v>
      </c>
      <c r="B19" s="167" t="s">
        <v>403</v>
      </c>
      <c r="C19" s="166">
        <v>1</v>
      </c>
      <c r="D19" s="166">
        <v>2</v>
      </c>
      <c r="E19" s="166">
        <f t="shared" si="0"/>
        <v>0</v>
      </c>
      <c r="F19" s="166">
        <v>2</v>
      </c>
      <c r="G19" s="166"/>
      <c r="H19" s="166">
        <v>2</v>
      </c>
      <c r="I19" s="168" t="s">
        <v>388</v>
      </c>
      <c r="J19" s="169">
        <v>500</v>
      </c>
    </row>
    <row r="20" spans="1:10">
      <c r="A20" s="166">
        <v>17</v>
      </c>
      <c r="B20" s="167" t="s">
        <v>404</v>
      </c>
      <c r="C20" s="166">
        <v>2</v>
      </c>
      <c r="D20" s="166">
        <v>4</v>
      </c>
      <c r="E20" s="166">
        <f t="shared" si="0"/>
        <v>0</v>
      </c>
      <c r="F20" s="166">
        <v>4</v>
      </c>
      <c r="G20" s="166"/>
      <c r="H20" s="166">
        <v>4</v>
      </c>
      <c r="I20" s="168" t="s">
        <v>388</v>
      </c>
      <c r="J20" s="169">
        <v>700</v>
      </c>
    </row>
    <row r="21" spans="1:10">
      <c r="A21" s="166">
        <v>18</v>
      </c>
      <c r="B21" s="167" t="s">
        <v>405</v>
      </c>
      <c r="C21" s="166">
        <v>30</v>
      </c>
      <c r="D21" s="166">
        <v>64</v>
      </c>
      <c r="E21" s="166">
        <f t="shared" si="0"/>
        <v>20</v>
      </c>
      <c r="F21" s="166">
        <v>84</v>
      </c>
      <c r="G21" s="166">
        <v>4</v>
      </c>
      <c r="H21" s="166">
        <v>80</v>
      </c>
      <c r="I21" s="168">
        <v>23000</v>
      </c>
      <c r="J21" s="169">
        <v>15845</v>
      </c>
    </row>
    <row r="22" spans="1:10">
      <c r="A22" s="172">
        <v>19</v>
      </c>
      <c r="B22" s="173" t="s">
        <v>406</v>
      </c>
      <c r="C22" s="172">
        <v>52</v>
      </c>
      <c r="D22" s="172">
        <v>86</v>
      </c>
      <c r="E22" s="166">
        <f t="shared" si="0"/>
        <v>50</v>
      </c>
      <c r="F22" s="172">
        <v>136</v>
      </c>
      <c r="G22" s="172">
        <v>5</v>
      </c>
      <c r="H22" s="172">
        <v>131</v>
      </c>
      <c r="I22" s="174">
        <v>11250</v>
      </c>
      <c r="J22" s="169">
        <v>37250</v>
      </c>
    </row>
    <row r="23" spans="1:10">
      <c r="A23" s="172">
        <v>20</v>
      </c>
      <c r="B23" s="175" t="s">
        <v>407</v>
      </c>
      <c r="C23" s="172">
        <v>739</v>
      </c>
      <c r="D23" s="172">
        <v>1546</v>
      </c>
      <c r="E23" s="166">
        <f t="shared" si="0"/>
        <v>532</v>
      </c>
      <c r="F23" s="172">
        <v>2078</v>
      </c>
      <c r="G23" s="172">
        <v>22</v>
      </c>
      <c r="H23" s="172">
        <v>2056</v>
      </c>
      <c r="I23" s="174">
        <v>175000</v>
      </c>
      <c r="J23" s="169">
        <v>420780</v>
      </c>
    </row>
    <row r="24" spans="1:10">
      <c r="A24" s="166">
        <v>21</v>
      </c>
      <c r="B24" s="167" t="s">
        <v>408</v>
      </c>
      <c r="C24" s="166">
        <v>24</v>
      </c>
      <c r="D24" s="166">
        <v>42</v>
      </c>
      <c r="E24" s="166">
        <f t="shared" si="0"/>
        <v>15</v>
      </c>
      <c r="F24" s="166">
        <v>57</v>
      </c>
      <c r="G24" s="166"/>
      <c r="H24" s="166">
        <v>57</v>
      </c>
      <c r="I24" s="168"/>
      <c r="J24" s="169">
        <v>11250</v>
      </c>
    </row>
    <row r="25" spans="1:10">
      <c r="A25" s="172">
        <v>22</v>
      </c>
      <c r="B25" s="173" t="s">
        <v>409</v>
      </c>
      <c r="C25" s="172">
        <v>555</v>
      </c>
      <c r="D25" s="172">
        <v>1267</v>
      </c>
      <c r="E25" s="166">
        <f t="shared" si="0"/>
        <v>508</v>
      </c>
      <c r="F25" s="172">
        <v>1775</v>
      </c>
      <c r="G25" s="172">
        <v>35</v>
      </c>
      <c r="H25" s="172">
        <v>1740</v>
      </c>
      <c r="I25" s="174">
        <v>176000</v>
      </c>
      <c r="J25" s="169">
        <v>367930</v>
      </c>
    </row>
    <row r="26" spans="1:10">
      <c r="A26" s="166">
        <v>23</v>
      </c>
      <c r="B26" s="167" t="s">
        <v>410</v>
      </c>
      <c r="C26" s="166">
        <v>5</v>
      </c>
      <c r="D26" s="166">
        <v>3</v>
      </c>
      <c r="E26" s="166">
        <f t="shared" si="0"/>
        <v>12</v>
      </c>
      <c r="F26" s="166">
        <v>15</v>
      </c>
      <c r="G26" s="166">
        <v>1</v>
      </c>
      <c r="H26" s="166">
        <v>14</v>
      </c>
      <c r="I26" s="168">
        <v>10000</v>
      </c>
      <c r="J26" s="169">
        <v>2750</v>
      </c>
    </row>
    <row r="27" spans="1:10">
      <c r="A27" s="166">
        <v>24</v>
      </c>
      <c r="B27" s="167" t="s">
        <v>411</v>
      </c>
      <c r="C27" s="166">
        <v>14</v>
      </c>
      <c r="D27" s="166">
        <v>17</v>
      </c>
      <c r="E27" s="166">
        <f t="shared" si="0"/>
        <v>6</v>
      </c>
      <c r="F27" s="166">
        <v>23</v>
      </c>
      <c r="G27" s="166"/>
      <c r="H27" s="166">
        <v>23</v>
      </c>
      <c r="I27" s="168" t="s">
        <v>388</v>
      </c>
      <c r="J27" s="169">
        <v>4625</v>
      </c>
    </row>
    <row r="28" spans="1:10">
      <c r="A28" s="166">
        <v>25</v>
      </c>
      <c r="B28" s="171" t="s">
        <v>412</v>
      </c>
      <c r="C28" s="166">
        <v>6</v>
      </c>
      <c r="D28" s="166">
        <v>21</v>
      </c>
      <c r="E28" s="166">
        <f t="shared" si="0"/>
        <v>3</v>
      </c>
      <c r="F28" s="166">
        <v>24</v>
      </c>
      <c r="G28" s="166">
        <v>7</v>
      </c>
      <c r="H28" s="166">
        <v>17</v>
      </c>
      <c r="I28" s="168">
        <v>7000</v>
      </c>
      <c r="J28" s="169">
        <v>3050</v>
      </c>
    </row>
    <row r="29" spans="1:10">
      <c r="A29" s="166">
        <v>26</v>
      </c>
      <c r="B29" s="171" t="s">
        <v>413</v>
      </c>
      <c r="C29" s="176">
        <v>0</v>
      </c>
      <c r="D29" s="176">
        <v>0</v>
      </c>
      <c r="E29" s="166">
        <f t="shared" si="0"/>
        <v>0</v>
      </c>
      <c r="F29" s="166">
        <v>0</v>
      </c>
      <c r="G29" s="166">
        <v>0</v>
      </c>
      <c r="H29" s="166">
        <v>0</v>
      </c>
      <c r="I29" s="168" t="s">
        <v>388</v>
      </c>
      <c r="J29" s="169">
        <v>0</v>
      </c>
    </row>
    <row r="30" spans="1:10">
      <c r="A30" s="166">
        <v>27</v>
      </c>
      <c r="B30" s="167" t="s">
        <v>414</v>
      </c>
      <c r="C30" s="166">
        <v>4</v>
      </c>
      <c r="D30" s="166">
        <v>1</v>
      </c>
      <c r="E30" s="166">
        <f t="shared" si="0"/>
        <v>21</v>
      </c>
      <c r="F30" s="166">
        <v>22</v>
      </c>
      <c r="G30" s="166">
        <v>16</v>
      </c>
      <c r="H30" s="166">
        <v>6</v>
      </c>
      <c r="I30" s="168">
        <v>80000</v>
      </c>
      <c r="J30" s="169">
        <v>1350</v>
      </c>
    </row>
    <row r="31" spans="1:10">
      <c r="A31" s="26"/>
      <c r="B31" s="177" t="s">
        <v>4</v>
      </c>
      <c r="C31" s="164">
        <f t="shared" ref="C31:H31" si="1">SUM(C4:C30)</f>
        <v>2256</v>
      </c>
      <c r="D31" s="164">
        <f t="shared" si="1"/>
        <v>5111</v>
      </c>
      <c r="E31" s="166">
        <f t="shared" si="0"/>
        <v>1943</v>
      </c>
      <c r="F31" s="164">
        <f t="shared" si="1"/>
        <v>7054</v>
      </c>
      <c r="G31" s="164">
        <f t="shared" si="1"/>
        <v>151</v>
      </c>
      <c r="H31" s="164">
        <f t="shared" si="1"/>
        <v>6903</v>
      </c>
      <c r="I31" s="178">
        <f>SUM(I4:I30)</f>
        <v>794250</v>
      </c>
      <c r="J31" s="178">
        <f>SUM(J4:J30)</f>
        <v>1425720</v>
      </c>
    </row>
  </sheetData>
  <mergeCells count="6">
    <mergeCell ref="A1:J1"/>
    <mergeCell ref="A2:A3"/>
    <mergeCell ref="B2:B3"/>
    <mergeCell ref="D2:E2"/>
    <mergeCell ref="F2:F3"/>
    <mergeCell ref="G2:H2"/>
  </mergeCells>
  <pageMargins left="0.7" right="0.7" top="0.75" bottom="0.75" header="0.3" footer="0.3"/>
  <pageSetup paperSize="9" orientation="portrait" verticalDpi="0" r:id="rId1"/>
  <ignoredErrors>
    <ignoredError sqref="E31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O30" sqref="O30"/>
    </sheetView>
  </sheetViews>
  <sheetFormatPr defaultRowHeight="15"/>
  <cols>
    <col min="2" max="2" width="10.140625" bestFit="1" customWidth="1"/>
    <col min="5" max="5" width="10.42578125" bestFit="1" customWidth="1"/>
    <col min="6" max="7" width="9.85546875" bestFit="1" customWidth="1"/>
    <col min="12" max="13" width="10.42578125" bestFit="1" customWidth="1"/>
  </cols>
  <sheetData>
    <row r="1" spans="1:15">
      <c r="A1" s="308" t="s">
        <v>902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5">
      <c r="A2" s="179" t="s">
        <v>415</v>
      </c>
      <c r="B2" s="180">
        <v>2014</v>
      </c>
      <c r="C2" s="180">
        <v>2015</v>
      </c>
      <c r="D2" s="180">
        <v>2016</v>
      </c>
      <c r="E2" s="180">
        <v>2017</v>
      </c>
      <c r="F2" s="179">
        <v>2018</v>
      </c>
      <c r="G2" s="180">
        <v>2019</v>
      </c>
      <c r="H2" s="180">
        <v>2020</v>
      </c>
      <c r="I2" s="180">
        <v>2021</v>
      </c>
      <c r="J2" s="180">
        <v>2022</v>
      </c>
      <c r="K2" s="180">
        <v>2023</v>
      </c>
      <c r="L2" s="180">
        <v>2024</v>
      </c>
      <c r="M2" s="180">
        <v>2025</v>
      </c>
    </row>
    <row r="3" spans="1:15">
      <c r="A3" s="30" t="s">
        <v>416</v>
      </c>
      <c r="B3" s="135">
        <v>8592</v>
      </c>
      <c r="C3" s="135">
        <v>9148</v>
      </c>
      <c r="D3" s="135">
        <v>5960</v>
      </c>
      <c r="E3" s="135">
        <v>6673</v>
      </c>
      <c r="F3" s="18">
        <v>8045</v>
      </c>
      <c r="G3" s="18">
        <v>9030</v>
      </c>
      <c r="H3" s="135">
        <v>9899</v>
      </c>
      <c r="I3" s="135">
        <v>0</v>
      </c>
      <c r="J3" s="135">
        <v>679</v>
      </c>
      <c r="K3" s="181">
        <v>4693</v>
      </c>
      <c r="L3" s="135">
        <v>5963</v>
      </c>
      <c r="M3" s="182">
        <v>6264</v>
      </c>
    </row>
    <row r="4" spans="1:15">
      <c r="A4" s="30" t="s">
        <v>417</v>
      </c>
      <c r="B4" s="135">
        <v>12705</v>
      </c>
      <c r="C4" s="135">
        <v>13167</v>
      </c>
      <c r="D4" s="135">
        <v>6207</v>
      </c>
      <c r="E4" s="135">
        <v>7503</v>
      </c>
      <c r="F4" s="18">
        <v>10711</v>
      </c>
      <c r="G4" s="18">
        <v>11525</v>
      </c>
      <c r="H4" s="135">
        <v>6651</v>
      </c>
      <c r="I4" s="135">
        <v>0</v>
      </c>
      <c r="J4" s="135">
        <v>1319</v>
      </c>
      <c r="K4" s="181">
        <v>6355</v>
      </c>
      <c r="L4" s="135">
        <v>4553</v>
      </c>
      <c r="M4" s="182">
        <v>10149</v>
      </c>
    </row>
    <row r="5" spans="1:15">
      <c r="A5" s="30" t="s">
        <v>418</v>
      </c>
      <c r="B5" s="135">
        <v>15066</v>
      </c>
      <c r="C5" s="135">
        <v>14652</v>
      </c>
      <c r="D5" s="135">
        <v>6463</v>
      </c>
      <c r="E5" s="135">
        <v>11067</v>
      </c>
      <c r="F5" s="18">
        <v>16073</v>
      </c>
      <c r="G5" s="18">
        <v>22250</v>
      </c>
      <c r="H5" s="135">
        <v>8850</v>
      </c>
      <c r="I5" s="135">
        <v>0</v>
      </c>
      <c r="J5" s="135">
        <v>5477</v>
      </c>
      <c r="K5" s="181">
        <v>12076</v>
      </c>
      <c r="L5" s="135">
        <v>11243</v>
      </c>
      <c r="M5" s="182">
        <v>16609</v>
      </c>
    </row>
    <row r="6" spans="1:15">
      <c r="A6" s="30" t="s">
        <v>419</v>
      </c>
      <c r="B6" s="135">
        <v>17178</v>
      </c>
      <c r="C6" s="135">
        <v>15777</v>
      </c>
      <c r="D6" s="135">
        <v>8567</v>
      </c>
      <c r="E6" s="135">
        <v>14204</v>
      </c>
      <c r="F6" s="18">
        <v>22255</v>
      </c>
      <c r="G6" s="18">
        <v>17890</v>
      </c>
      <c r="H6" s="135">
        <v>0</v>
      </c>
      <c r="I6" s="135">
        <v>0</v>
      </c>
      <c r="J6" s="135">
        <v>5131</v>
      </c>
      <c r="K6" s="181">
        <v>15248</v>
      </c>
      <c r="L6" s="135">
        <v>20823</v>
      </c>
      <c r="M6" s="182">
        <v>21243</v>
      </c>
    </row>
    <row r="7" spans="1:15">
      <c r="A7" s="30" t="s">
        <v>67</v>
      </c>
      <c r="B7" s="135">
        <v>10266</v>
      </c>
      <c r="C7" s="135">
        <v>1685</v>
      </c>
      <c r="D7" s="135">
        <v>8447</v>
      </c>
      <c r="E7" s="135">
        <v>8506</v>
      </c>
      <c r="F7" s="18">
        <v>11214</v>
      </c>
      <c r="G7" s="18">
        <v>10145</v>
      </c>
      <c r="H7" s="135">
        <v>0</v>
      </c>
      <c r="I7" s="135">
        <v>0</v>
      </c>
      <c r="J7" s="135">
        <v>4443</v>
      </c>
      <c r="K7" s="181">
        <v>7679</v>
      </c>
      <c r="L7" s="135">
        <v>13761</v>
      </c>
      <c r="M7" s="182">
        <v>11719</v>
      </c>
    </row>
    <row r="8" spans="1:15">
      <c r="A8" s="30" t="s">
        <v>420</v>
      </c>
      <c r="B8" s="135">
        <v>5590</v>
      </c>
      <c r="C8" s="135">
        <v>1786</v>
      </c>
      <c r="D8" s="135">
        <v>7413</v>
      </c>
      <c r="E8" s="135">
        <v>4319</v>
      </c>
      <c r="F8" s="18">
        <v>5837</v>
      </c>
      <c r="G8" s="18">
        <v>6335</v>
      </c>
      <c r="H8" s="135">
        <v>0</v>
      </c>
      <c r="I8" s="135">
        <v>0</v>
      </c>
      <c r="J8" s="135">
        <v>1759</v>
      </c>
      <c r="K8" s="181">
        <v>4165</v>
      </c>
      <c r="L8" s="135">
        <v>4026</v>
      </c>
      <c r="M8" s="182">
        <v>5005</v>
      </c>
    </row>
    <row r="9" spans="1:15">
      <c r="A9" s="30" t="s">
        <v>80</v>
      </c>
      <c r="B9" s="135">
        <v>8444</v>
      </c>
      <c r="C9" s="135">
        <v>3476</v>
      </c>
      <c r="D9" s="135">
        <v>5604</v>
      </c>
      <c r="E9" s="135">
        <v>4752</v>
      </c>
      <c r="F9" s="18">
        <v>6729</v>
      </c>
      <c r="G9" s="18">
        <v>5842</v>
      </c>
      <c r="H9" s="135">
        <v>0</v>
      </c>
      <c r="I9" s="135">
        <v>0</v>
      </c>
      <c r="J9" s="135">
        <v>1411</v>
      </c>
      <c r="K9" s="181">
        <v>3385</v>
      </c>
      <c r="L9" s="135">
        <v>7502</v>
      </c>
      <c r="M9" s="182">
        <v>4245</v>
      </c>
    </row>
    <row r="10" spans="1:15">
      <c r="A10" s="30" t="s">
        <v>421</v>
      </c>
      <c r="B10" s="135">
        <v>12556</v>
      </c>
      <c r="C10" s="135">
        <v>2501</v>
      </c>
      <c r="D10" s="135">
        <v>5375</v>
      </c>
      <c r="E10" s="135">
        <v>7053</v>
      </c>
      <c r="F10" s="18">
        <v>10658</v>
      </c>
      <c r="G10" s="18">
        <v>13921</v>
      </c>
      <c r="H10" s="135">
        <v>0</v>
      </c>
      <c r="I10" s="135">
        <v>0</v>
      </c>
      <c r="J10" s="135">
        <v>7026</v>
      </c>
      <c r="K10" s="181">
        <v>5674</v>
      </c>
      <c r="L10" s="135">
        <v>7914</v>
      </c>
      <c r="M10" s="182">
        <v>6955</v>
      </c>
    </row>
    <row r="11" spans="1:15">
      <c r="A11" s="30" t="s">
        <v>422</v>
      </c>
      <c r="B11" s="135">
        <v>14758</v>
      </c>
      <c r="C11" s="135">
        <v>4998</v>
      </c>
      <c r="D11" s="135">
        <v>8047</v>
      </c>
      <c r="E11" s="135">
        <v>9835</v>
      </c>
      <c r="F11" s="18">
        <v>12131</v>
      </c>
      <c r="G11" s="18">
        <v>13051</v>
      </c>
      <c r="H11" s="135">
        <v>0</v>
      </c>
      <c r="I11" s="135">
        <v>0</v>
      </c>
      <c r="J11" s="135">
        <v>14570</v>
      </c>
      <c r="K11" s="181">
        <v>5828</v>
      </c>
      <c r="L11" s="135">
        <v>16028</v>
      </c>
      <c r="M11" s="182">
        <v>6608</v>
      </c>
    </row>
    <row r="12" spans="1:15">
      <c r="A12" s="30" t="s">
        <v>423</v>
      </c>
      <c r="B12" s="135">
        <v>28428</v>
      </c>
      <c r="C12" s="135">
        <v>3994</v>
      </c>
      <c r="D12" s="135">
        <v>13091</v>
      </c>
      <c r="E12" s="135">
        <v>22709</v>
      </c>
      <c r="F12" s="18">
        <v>27150</v>
      </c>
      <c r="G12" s="18">
        <v>25287</v>
      </c>
      <c r="H12" s="135">
        <v>0</v>
      </c>
      <c r="I12" s="135">
        <v>863</v>
      </c>
      <c r="J12" s="135">
        <v>4913</v>
      </c>
      <c r="K12" s="181">
        <v>22619</v>
      </c>
      <c r="L12" s="135">
        <v>25211</v>
      </c>
      <c r="M12" s="182">
        <v>23739</v>
      </c>
    </row>
    <row r="13" spans="1:15">
      <c r="A13" s="30" t="s">
        <v>424</v>
      </c>
      <c r="B13" s="135">
        <v>21997</v>
      </c>
      <c r="C13" s="135">
        <v>4197</v>
      </c>
      <c r="D13" s="135">
        <v>12918</v>
      </c>
      <c r="E13" s="135">
        <v>18814</v>
      </c>
      <c r="F13" s="18">
        <v>21926</v>
      </c>
      <c r="G13" s="18">
        <v>22840</v>
      </c>
      <c r="H13" s="135">
        <v>0</v>
      </c>
      <c r="I13" s="135">
        <v>1144</v>
      </c>
      <c r="J13" s="135">
        <v>5003</v>
      </c>
      <c r="K13" s="181">
        <v>19735</v>
      </c>
      <c r="L13" s="135">
        <v>15054</v>
      </c>
      <c r="M13" s="182">
        <v>2125</v>
      </c>
    </row>
    <row r="14" spans="1:15">
      <c r="A14" s="30" t="s">
        <v>425</v>
      </c>
      <c r="B14" s="135">
        <v>10593</v>
      </c>
      <c r="C14" s="135">
        <v>3299</v>
      </c>
      <c r="D14" s="135">
        <v>7319</v>
      </c>
      <c r="E14" s="135">
        <v>8745</v>
      </c>
      <c r="F14" s="18">
        <v>10582</v>
      </c>
      <c r="G14" s="18">
        <v>13821</v>
      </c>
      <c r="H14" s="135">
        <v>0</v>
      </c>
      <c r="I14" s="135">
        <v>1183</v>
      </c>
      <c r="J14" s="135">
        <v>3473</v>
      </c>
      <c r="K14" s="181">
        <v>11074</v>
      </c>
      <c r="L14" s="135">
        <v>4061</v>
      </c>
      <c r="M14" s="182">
        <v>7770</v>
      </c>
      <c r="O14" t="s">
        <v>120</v>
      </c>
    </row>
    <row r="15" spans="1:15">
      <c r="A15" s="179" t="s">
        <v>4</v>
      </c>
      <c r="B15" s="183">
        <v>166173</v>
      </c>
      <c r="C15" s="183">
        <v>78680</v>
      </c>
      <c r="D15" s="183">
        <v>95411</v>
      </c>
      <c r="E15" s="183">
        <v>124180</v>
      </c>
      <c r="F15" s="184">
        <v>163311</v>
      </c>
      <c r="G15" s="184">
        <v>171937</v>
      </c>
      <c r="H15" s="183">
        <v>25400</v>
      </c>
      <c r="I15" s="183">
        <v>3190</v>
      </c>
      <c r="J15" s="183">
        <v>55204</v>
      </c>
      <c r="K15" s="183">
        <v>118531</v>
      </c>
      <c r="L15" s="183">
        <v>136139</v>
      </c>
      <c r="M15" s="183">
        <v>122431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BreakPreview" zoomScale="60" zoomScaleNormal="100" workbookViewId="0">
      <selection activeCell="U26" sqref="U26"/>
    </sheetView>
  </sheetViews>
  <sheetFormatPr defaultRowHeight="15"/>
  <cols>
    <col min="1" max="1" width="21" bestFit="1" customWidth="1"/>
  </cols>
  <sheetData>
    <row r="1" spans="1:13">
      <c r="A1" s="308" t="s">
        <v>903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>
      <c r="A2" s="184" t="s">
        <v>415</v>
      </c>
      <c r="B2" s="184">
        <v>2014</v>
      </c>
      <c r="C2" s="183">
        <v>2015</v>
      </c>
      <c r="D2" s="183">
        <v>2016</v>
      </c>
      <c r="E2" s="183">
        <v>2017</v>
      </c>
      <c r="F2" s="183">
        <v>2018</v>
      </c>
      <c r="G2" s="183">
        <v>2019</v>
      </c>
      <c r="H2" s="183">
        <v>2020</v>
      </c>
      <c r="I2" s="185">
        <v>2021</v>
      </c>
      <c r="J2" s="185">
        <v>2022</v>
      </c>
      <c r="K2" s="183">
        <v>2023</v>
      </c>
      <c r="L2" s="183">
        <v>2024</v>
      </c>
      <c r="M2" s="183">
        <v>2025</v>
      </c>
    </row>
    <row r="3" spans="1:13">
      <c r="A3" s="18" t="s">
        <v>63</v>
      </c>
      <c r="B3" s="16">
        <v>6169</v>
      </c>
      <c r="C3" s="186">
        <v>6942</v>
      </c>
      <c r="D3" s="186">
        <v>2835</v>
      </c>
      <c r="E3" s="186">
        <v>18354</v>
      </c>
      <c r="F3" s="186">
        <v>12988</v>
      </c>
      <c r="G3" s="79">
        <v>19168</v>
      </c>
      <c r="H3" s="187">
        <v>13978</v>
      </c>
      <c r="I3" s="186">
        <v>1870</v>
      </c>
      <c r="J3" s="186">
        <v>7775</v>
      </c>
      <c r="K3" s="186">
        <v>18509</v>
      </c>
      <c r="L3" s="188">
        <v>18384</v>
      </c>
      <c r="M3" s="188">
        <v>25256</v>
      </c>
    </row>
    <row r="4" spans="1:13">
      <c r="A4" s="18" t="s">
        <v>64</v>
      </c>
      <c r="B4" s="16">
        <v>5900</v>
      </c>
      <c r="C4" s="186">
        <v>6215</v>
      </c>
      <c r="D4" s="186">
        <v>3580</v>
      </c>
      <c r="E4" s="186">
        <v>10577</v>
      </c>
      <c r="F4" s="186">
        <v>11107</v>
      </c>
      <c r="G4" s="79">
        <v>12041</v>
      </c>
      <c r="H4" s="187">
        <v>15141</v>
      </c>
      <c r="I4" s="186">
        <v>2761</v>
      </c>
      <c r="J4" s="186">
        <v>7745</v>
      </c>
      <c r="K4" s="186">
        <v>18115</v>
      </c>
      <c r="L4" s="188">
        <v>20489</v>
      </c>
      <c r="M4" s="188">
        <v>20090</v>
      </c>
    </row>
    <row r="5" spans="1:13">
      <c r="A5" s="18" t="s">
        <v>418</v>
      </c>
      <c r="B5" s="16">
        <v>6425</v>
      </c>
      <c r="C5" s="186">
        <v>7932</v>
      </c>
      <c r="D5" s="186">
        <v>5190</v>
      </c>
      <c r="E5" s="186">
        <v>9721</v>
      </c>
      <c r="F5" s="186">
        <v>18986</v>
      </c>
      <c r="G5" s="79">
        <v>17059</v>
      </c>
      <c r="H5" s="187">
        <v>6991</v>
      </c>
      <c r="I5" s="186">
        <v>3842</v>
      </c>
      <c r="J5" s="186">
        <v>18834</v>
      </c>
      <c r="K5" s="186">
        <v>24498</v>
      </c>
      <c r="L5" s="188">
        <v>29269</v>
      </c>
      <c r="M5" s="188">
        <v>34963</v>
      </c>
    </row>
    <row r="6" spans="1:13">
      <c r="A6" s="18" t="s">
        <v>419</v>
      </c>
      <c r="B6" s="16">
        <v>70267</v>
      </c>
      <c r="C6" s="186">
        <v>77614</v>
      </c>
      <c r="D6" s="186">
        <v>24975</v>
      </c>
      <c r="E6" s="186">
        <v>13497</v>
      </c>
      <c r="F6" s="186">
        <v>16909</v>
      </c>
      <c r="G6" s="79">
        <v>11643</v>
      </c>
      <c r="H6" s="187">
        <v>0</v>
      </c>
      <c r="I6" s="186">
        <v>1500</v>
      </c>
      <c r="J6" s="186">
        <v>15284</v>
      </c>
      <c r="K6" s="186">
        <v>23572</v>
      </c>
      <c r="L6" s="188">
        <v>17022</v>
      </c>
      <c r="M6" s="188">
        <v>22452</v>
      </c>
    </row>
    <row r="7" spans="1:13">
      <c r="A7" s="18" t="s">
        <v>67</v>
      </c>
      <c r="B7" s="16">
        <v>10092</v>
      </c>
      <c r="C7" s="186">
        <v>8595</v>
      </c>
      <c r="D7" s="186">
        <v>24233</v>
      </c>
      <c r="E7" s="186">
        <v>16677</v>
      </c>
      <c r="F7" s="186">
        <v>11829</v>
      </c>
      <c r="G7" s="79">
        <v>23377</v>
      </c>
      <c r="H7" s="187">
        <v>0</v>
      </c>
      <c r="I7" s="186"/>
      <c r="J7" s="186">
        <v>19687</v>
      </c>
      <c r="K7" s="186">
        <v>27167</v>
      </c>
      <c r="L7" s="188">
        <v>38906</v>
      </c>
      <c r="M7" s="188">
        <v>30569</v>
      </c>
    </row>
    <row r="8" spans="1:13">
      <c r="A8" s="18" t="s">
        <v>420</v>
      </c>
      <c r="B8" s="16">
        <v>6998</v>
      </c>
      <c r="C8" s="186">
        <v>3506</v>
      </c>
      <c r="D8" s="186">
        <v>12380</v>
      </c>
      <c r="E8" s="186">
        <v>10693</v>
      </c>
      <c r="F8" s="186">
        <v>19808</v>
      </c>
      <c r="G8" s="79">
        <v>19166</v>
      </c>
      <c r="H8" s="187">
        <v>0</v>
      </c>
      <c r="I8" s="186"/>
      <c r="J8" s="186">
        <v>25065</v>
      </c>
      <c r="K8" s="186">
        <v>21318</v>
      </c>
      <c r="L8" s="188">
        <v>25293</v>
      </c>
      <c r="M8" s="188">
        <v>23470</v>
      </c>
    </row>
    <row r="9" spans="1:13">
      <c r="A9" s="18" t="s">
        <v>80</v>
      </c>
      <c r="B9" s="16">
        <v>3393</v>
      </c>
      <c r="C9" s="186">
        <v>2873</v>
      </c>
      <c r="D9" s="186">
        <v>5127</v>
      </c>
      <c r="E9" s="186">
        <v>7055</v>
      </c>
      <c r="F9" s="186">
        <v>7544</v>
      </c>
      <c r="G9" s="79">
        <v>7844</v>
      </c>
      <c r="H9" s="187">
        <v>0</v>
      </c>
      <c r="I9" s="186"/>
      <c r="J9" s="186">
        <v>11566</v>
      </c>
      <c r="K9" s="186">
        <v>10789</v>
      </c>
      <c r="L9" s="188">
        <v>8946</v>
      </c>
      <c r="M9" s="188">
        <v>10360</v>
      </c>
    </row>
    <row r="10" spans="1:13">
      <c r="A10" s="18" t="s">
        <v>421</v>
      </c>
      <c r="B10" s="16">
        <v>4093</v>
      </c>
      <c r="C10" s="186">
        <v>1472</v>
      </c>
      <c r="D10" s="186">
        <v>4313</v>
      </c>
      <c r="E10" s="186">
        <v>3913</v>
      </c>
      <c r="F10" s="186">
        <v>7427</v>
      </c>
      <c r="G10" s="79">
        <v>8457</v>
      </c>
      <c r="H10" s="187">
        <v>0</v>
      </c>
      <c r="I10" s="186">
        <v>499</v>
      </c>
      <c r="J10" s="186">
        <v>11342</v>
      </c>
      <c r="K10" s="186">
        <v>8024</v>
      </c>
      <c r="L10" s="188">
        <v>10057</v>
      </c>
      <c r="M10" s="188">
        <v>11873</v>
      </c>
    </row>
    <row r="11" spans="1:13">
      <c r="A11" s="18" t="s">
        <v>71</v>
      </c>
      <c r="B11" s="16">
        <v>5300</v>
      </c>
      <c r="C11" s="186">
        <v>701</v>
      </c>
      <c r="D11" s="186">
        <v>5360</v>
      </c>
      <c r="E11" s="186">
        <v>6641</v>
      </c>
      <c r="F11" s="186">
        <v>8851</v>
      </c>
      <c r="G11" s="79">
        <v>8341</v>
      </c>
      <c r="H11" s="187">
        <v>0</v>
      </c>
      <c r="I11" s="186">
        <v>1386</v>
      </c>
      <c r="J11" s="186">
        <v>11044</v>
      </c>
      <c r="K11" s="186">
        <v>15408</v>
      </c>
      <c r="L11" s="188">
        <v>13817</v>
      </c>
      <c r="M11" s="188">
        <v>7409</v>
      </c>
    </row>
    <row r="12" spans="1:13">
      <c r="A12" s="18" t="s">
        <v>72</v>
      </c>
      <c r="B12" s="16">
        <v>8334</v>
      </c>
      <c r="C12" s="186">
        <v>1763</v>
      </c>
      <c r="D12" s="186">
        <v>9076</v>
      </c>
      <c r="E12" s="186">
        <v>15985</v>
      </c>
      <c r="F12" s="186">
        <v>16908</v>
      </c>
      <c r="G12" s="79">
        <v>20909</v>
      </c>
      <c r="H12" s="187">
        <v>0</v>
      </c>
      <c r="I12" s="186">
        <v>6810</v>
      </c>
      <c r="J12" s="186">
        <v>20817</v>
      </c>
      <c r="K12" s="186">
        <v>22881</v>
      </c>
      <c r="L12" s="188">
        <v>28534</v>
      </c>
      <c r="M12" s="188">
        <v>21301</v>
      </c>
    </row>
    <row r="13" spans="1:13">
      <c r="A13" s="18" t="s">
        <v>73</v>
      </c>
      <c r="B13" s="16">
        <v>16142</v>
      </c>
      <c r="C13" s="186">
        <v>8109</v>
      </c>
      <c r="D13" s="186">
        <v>28280</v>
      </c>
      <c r="E13" s="186">
        <v>23233</v>
      </c>
      <c r="F13" s="186">
        <v>28629</v>
      </c>
      <c r="G13" s="79">
        <v>29568</v>
      </c>
      <c r="H13" s="187">
        <v>126</v>
      </c>
      <c r="I13" s="186">
        <v>9456</v>
      </c>
      <c r="J13" s="186">
        <v>38689</v>
      </c>
      <c r="K13" s="186">
        <v>28887</v>
      </c>
      <c r="L13" s="188">
        <v>32468</v>
      </c>
      <c r="M13" s="188">
        <v>30072</v>
      </c>
    </row>
    <row r="14" spans="1:13">
      <c r="A14" s="18" t="s">
        <v>74</v>
      </c>
      <c r="B14" s="16">
        <v>11103</v>
      </c>
      <c r="C14" s="186">
        <v>4468</v>
      </c>
      <c r="D14" s="186">
        <v>8920</v>
      </c>
      <c r="E14" s="186">
        <v>19098</v>
      </c>
      <c r="F14" s="186">
        <v>31424</v>
      </c>
      <c r="G14" s="79">
        <v>27252</v>
      </c>
      <c r="H14" s="187">
        <v>970</v>
      </c>
      <c r="I14" s="187">
        <v>15458</v>
      </c>
      <c r="J14" s="187">
        <v>42565</v>
      </c>
      <c r="K14" s="186">
        <v>40842</v>
      </c>
      <c r="L14" s="188">
        <v>43376</v>
      </c>
      <c r="M14" s="188">
        <v>32002</v>
      </c>
    </row>
    <row r="15" spans="1:13">
      <c r="A15" s="18" t="s">
        <v>429</v>
      </c>
      <c r="B15" s="16">
        <v>0</v>
      </c>
      <c r="C15" s="186">
        <v>72</v>
      </c>
      <c r="D15" s="186">
        <v>0</v>
      </c>
      <c r="E15" s="186">
        <v>0</v>
      </c>
      <c r="F15" s="186">
        <v>1225</v>
      </c>
      <c r="G15" s="79">
        <v>1346</v>
      </c>
      <c r="H15" s="187">
        <v>0</v>
      </c>
      <c r="I15" s="187">
        <v>150</v>
      </c>
      <c r="J15" s="187">
        <v>450</v>
      </c>
      <c r="K15" s="186">
        <v>6500</v>
      </c>
      <c r="L15" s="188">
        <v>14328</v>
      </c>
      <c r="M15" s="188">
        <v>0</v>
      </c>
    </row>
    <row r="16" spans="1:13">
      <c r="A16" s="189" t="s">
        <v>4</v>
      </c>
      <c r="B16" s="190">
        <v>154216</v>
      </c>
      <c r="C16" s="190">
        <v>130262</v>
      </c>
      <c r="D16" s="190">
        <v>134269</v>
      </c>
      <c r="E16" s="190">
        <v>155444</v>
      </c>
      <c r="F16" s="190">
        <v>193635</v>
      </c>
      <c r="G16" s="190">
        <v>206171</v>
      </c>
      <c r="H16" s="190">
        <v>37206</v>
      </c>
      <c r="I16" s="190">
        <v>43732</v>
      </c>
      <c r="J16" s="190">
        <v>230863</v>
      </c>
      <c r="K16" s="190">
        <v>266510</v>
      </c>
      <c r="L16" s="190">
        <v>300889</v>
      </c>
      <c r="M16" s="190">
        <v>269817</v>
      </c>
    </row>
    <row r="17" spans="1:18">
      <c r="A17" s="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8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O18" t="s">
        <v>120</v>
      </c>
    </row>
    <row r="19" spans="1:18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R19" t="s">
        <v>120</v>
      </c>
    </row>
    <row r="20" spans="1:18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8">
      <c r="H21" t="s">
        <v>120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="60" zoomScaleNormal="100" workbookViewId="0">
      <selection activeCell="N24" sqref="N24"/>
    </sheetView>
  </sheetViews>
  <sheetFormatPr defaultRowHeight="15"/>
  <cols>
    <col min="1" max="1" width="20.42578125" bestFit="1" customWidth="1"/>
  </cols>
  <sheetData>
    <row r="1" spans="1:16">
      <c r="A1" s="308" t="s">
        <v>904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6">
      <c r="A2" s="191" t="s">
        <v>415</v>
      </c>
      <c r="B2" s="192">
        <v>2014</v>
      </c>
      <c r="C2" s="193">
        <v>2015</v>
      </c>
      <c r="D2" s="193">
        <v>2016</v>
      </c>
      <c r="E2" s="193">
        <v>2017</v>
      </c>
      <c r="F2" s="193">
        <v>2018</v>
      </c>
      <c r="G2" s="193">
        <v>2019</v>
      </c>
      <c r="H2" s="193">
        <v>2020</v>
      </c>
      <c r="I2" s="193">
        <v>2021</v>
      </c>
      <c r="J2" s="193">
        <v>2022</v>
      </c>
      <c r="K2" s="193">
        <v>2023</v>
      </c>
      <c r="L2" s="193">
        <v>2024</v>
      </c>
      <c r="M2" s="193">
        <v>2025</v>
      </c>
    </row>
    <row r="3" spans="1:16">
      <c r="A3" s="16" t="s">
        <v>416</v>
      </c>
      <c r="B3" s="16">
        <v>8397</v>
      </c>
      <c r="C3" s="186">
        <v>10300</v>
      </c>
      <c r="D3" s="186">
        <v>6970</v>
      </c>
      <c r="E3" s="186">
        <v>8846</v>
      </c>
      <c r="F3" s="186">
        <v>9714</v>
      </c>
      <c r="G3" s="16">
        <v>13619</v>
      </c>
      <c r="H3" s="186">
        <v>13107</v>
      </c>
      <c r="I3" s="186">
        <v>32</v>
      </c>
      <c r="J3" s="186">
        <v>203</v>
      </c>
      <c r="K3" s="186">
        <v>3987</v>
      </c>
      <c r="L3" s="186">
        <v>9610</v>
      </c>
      <c r="M3" s="136">
        <v>8605</v>
      </c>
    </row>
    <row r="4" spans="1:16">
      <c r="A4" s="16" t="s">
        <v>417</v>
      </c>
      <c r="B4" s="16">
        <v>17990</v>
      </c>
      <c r="C4" s="186">
        <v>17965</v>
      </c>
      <c r="D4" s="186">
        <v>19913</v>
      </c>
      <c r="E4" s="186">
        <v>23118</v>
      </c>
      <c r="F4" s="186">
        <v>19795</v>
      </c>
      <c r="G4" s="16">
        <v>25868</v>
      </c>
      <c r="H4" s="186">
        <v>21807</v>
      </c>
      <c r="I4" s="186">
        <v>62</v>
      </c>
      <c r="J4" s="186">
        <v>306</v>
      </c>
      <c r="K4" s="186">
        <v>12522</v>
      </c>
      <c r="L4" s="186">
        <v>14839</v>
      </c>
      <c r="M4" s="136">
        <v>17725</v>
      </c>
    </row>
    <row r="5" spans="1:16">
      <c r="A5" s="16" t="s">
        <v>418</v>
      </c>
      <c r="B5" s="16">
        <v>20109</v>
      </c>
      <c r="C5" s="186">
        <v>23289</v>
      </c>
      <c r="D5" s="186">
        <v>21444</v>
      </c>
      <c r="E5" s="186">
        <v>28511</v>
      </c>
      <c r="F5" s="186">
        <v>29061</v>
      </c>
      <c r="G5" s="16">
        <v>29400</v>
      </c>
      <c r="H5" s="186">
        <v>10529</v>
      </c>
      <c r="I5" s="186">
        <v>159</v>
      </c>
      <c r="J5" s="186">
        <v>626</v>
      </c>
      <c r="K5" s="186">
        <v>12297</v>
      </c>
      <c r="L5" s="186">
        <v>18026</v>
      </c>
      <c r="M5" s="136">
        <v>22250</v>
      </c>
    </row>
    <row r="6" spans="1:16">
      <c r="A6" s="16" t="s">
        <v>419</v>
      </c>
      <c r="B6" s="16">
        <v>6879</v>
      </c>
      <c r="C6" s="186">
        <v>7953</v>
      </c>
      <c r="D6" s="186">
        <v>5245</v>
      </c>
      <c r="E6" s="186">
        <v>6092</v>
      </c>
      <c r="F6" s="186">
        <v>8023</v>
      </c>
      <c r="G6" s="16">
        <v>8650</v>
      </c>
      <c r="H6" s="186">
        <v>0</v>
      </c>
      <c r="I6" s="186">
        <v>133</v>
      </c>
      <c r="J6" s="186">
        <v>770</v>
      </c>
      <c r="K6" s="186">
        <v>3942</v>
      </c>
      <c r="L6" s="186">
        <v>5727</v>
      </c>
      <c r="M6" s="136">
        <v>5784</v>
      </c>
    </row>
    <row r="7" spans="1:16">
      <c r="A7" s="16" t="s">
        <v>67</v>
      </c>
      <c r="B7" s="16">
        <v>2563</v>
      </c>
      <c r="C7" s="186">
        <v>740</v>
      </c>
      <c r="D7" s="186">
        <v>3106</v>
      </c>
      <c r="E7" s="186">
        <v>2639</v>
      </c>
      <c r="F7" s="186">
        <v>2707</v>
      </c>
      <c r="G7" s="16">
        <v>3228</v>
      </c>
      <c r="H7" s="186">
        <v>0</v>
      </c>
      <c r="I7" s="186">
        <v>0</v>
      </c>
      <c r="J7" s="186">
        <v>782</v>
      </c>
      <c r="K7" s="186">
        <v>1665</v>
      </c>
      <c r="L7" s="186">
        <v>2928</v>
      </c>
      <c r="M7" s="136">
        <v>2790</v>
      </c>
      <c r="P7" t="s">
        <v>120</v>
      </c>
    </row>
    <row r="8" spans="1:16">
      <c r="A8" s="16" t="s">
        <v>420</v>
      </c>
      <c r="B8" s="16">
        <v>2125</v>
      </c>
      <c r="C8" s="186">
        <v>204</v>
      </c>
      <c r="D8" s="186">
        <v>1585</v>
      </c>
      <c r="E8" s="186">
        <v>1392</v>
      </c>
      <c r="F8" s="186">
        <v>1979</v>
      </c>
      <c r="G8" s="16">
        <v>2390</v>
      </c>
      <c r="H8" s="186">
        <v>0</v>
      </c>
      <c r="I8" s="186">
        <v>0</v>
      </c>
      <c r="J8" s="186">
        <v>607</v>
      </c>
      <c r="K8" s="186">
        <v>1191</v>
      </c>
      <c r="L8" s="186">
        <v>1044</v>
      </c>
      <c r="M8" s="136">
        <v>933</v>
      </c>
    </row>
    <row r="9" spans="1:16">
      <c r="A9" s="16" t="s">
        <v>80</v>
      </c>
      <c r="B9" s="16">
        <v>2735</v>
      </c>
      <c r="C9" s="186">
        <v>1506</v>
      </c>
      <c r="D9" s="186">
        <v>2929</v>
      </c>
      <c r="E9" s="186">
        <v>2457</v>
      </c>
      <c r="F9" s="186">
        <v>2850</v>
      </c>
      <c r="G9" s="16">
        <v>3376</v>
      </c>
      <c r="H9" s="186">
        <v>0</v>
      </c>
      <c r="I9" s="186">
        <v>0</v>
      </c>
      <c r="J9" s="186">
        <v>681</v>
      </c>
      <c r="K9" s="186">
        <v>1393</v>
      </c>
      <c r="L9" s="186">
        <v>1719</v>
      </c>
      <c r="M9" s="136">
        <v>1812</v>
      </c>
    </row>
    <row r="10" spans="1:16">
      <c r="A10" s="16" t="s">
        <v>421</v>
      </c>
      <c r="B10" s="16">
        <v>14154</v>
      </c>
      <c r="C10" s="186">
        <v>13317</v>
      </c>
      <c r="D10" s="186">
        <v>18007</v>
      </c>
      <c r="E10" s="186">
        <v>13032</v>
      </c>
      <c r="F10" s="186">
        <v>19279</v>
      </c>
      <c r="G10" s="16">
        <v>14738</v>
      </c>
      <c r="H10" s="186">
        <v>0</v>
      </c>
      <c r="I10" s="186">
        <v>24</v>
      </c>
      <c r="J10" s="186">
        <v>1113</v>
      </c>
      <c r="K10" s="186">
        <v>3545</v>
      </c>
      <c r="L10" s="186">
        <v>5769</v>
      </c>
      <c r="M10" s="136">
        <v>6896</v>
      </c>
    </row>
    <row r="11" spans="1:16">
      <c r="A11" s="16" t="s">
        <v>422</v>
      </c>
      <c r="B11" s="16">
        <v>8067</v>
      </c>
      <c r="C11" s="186">
        <v>4461</v>
      </c>
      <c r="D11" s="186">
        <v>10941</v>
      </c>
      <c r="E11" s="186">
        <v>8701</v>
      </c>
      <c r="F11" s="186">
        <v>12095</v>
      </c>
      <c r="G11" s="16">
        <v>8627</v>
      </c>
      <c r="H11" s="186">
        <v>0</v>
      </c>
      <c r="I11" s="186">
        <v>38</v>
      </c>
      <c r="J11" s="186">
        <v>1496</v>
      </c>
      <c r="K11" s="186">
        <v>5406</v>
      </c>
      <c r="L11" s="186">
        <v>4512</v>
      </c>
      <c r="M11" s="136">
        <v>5715</v>
      </c>
    </row>
    <row r="12" spans="1:16">
      <c r="A12" s="16" t="s">
        <v>423</v>
      </c>
      <c r="B12" s="16">
        <v>16458</v>
      </c>
      <c r="C12" s="186">
        <v>10860</v>
      </c>
      <c r="D12" s="186">
        <v>15568</v>
      </c>
      <c r="E12" s="186">
        <v>16596</v>
      </c>
      <c r="F12" s="186">
        <v>18218</v>
      </c>
      <c r="G12" s="16">
        <v>18577</v>
      </c>
      <c r="H12" s="186">
        <v>0</v>
      </c>
      <c r="I12" s="186">
        <v>157</v>
      </c>
      <c r="J12" s="186">
        <v>4118</v>
      </c>
      <c r="K12" s="186">
        <v>9374</v>
      </c>
      <c r="L12" s="186">
        <v>9661</v>
      </c>
      <c r="M12" s="136">
        <v>13760</v>
      </c>
    </row>
    <row r="13" spans="1:16">
      <c r="A13" s="16" t="s">
        <v>424</v>
      </c>
      <c r="B13" s="16">
        <v>21111</v>
      </c>
      <c r="C13" s="186">
        <v>22136</v>
      </c>
      <c r="D13" s="186">
        <v>19094</v>
      </c>
      <c r="E13" s="186">
        <v>19041</v>
      </c>
      <c r="F13" s="186">
        <v>27292</v>
      </c>
      <c r="G13" s="16">
        <v>26772</v>
      </c>
      <c r="H13" s="186">
        <v>3</v>
      </c>
      <c r="I13" s="186">
        <v>352</v>
      </c>
      <c r="J13" s="186">
        <v>7473</v>
      </c>
      <c r="K13" s="186">
        <v>16411</v>
      </c>
      <c r="L13" s="186">
        <v>18539</v>
      </c>
      <c r="M13" s="136">
        <v>19509</v>
      </c>
    </row>
    <row r="14" spans="1:16">
      <c r="A14" s="16" t="s">
        <v>425</v>
      </c>
      <c r="B14" s="16">
        <v>12793</v>
      </c>
      <c r="C14" s="186">
        <v>16449</v>
      </c>
      <c r="D14" s="186">
        <v>11451</v>
      </c>
      <c r="E14" s="186">
        <v>15389</v>
      </c>
      <c r="F14" s="186">
        <v>18167</v>
      </c>
      <c r="G14" s="16">
        <v>17838</v>
      </c>
      <c r="H14" s="186">
        <v>23</v>
      </c>
      <c r="I14" s="186">
        <v>240</v>
      </c>
      <c r="J14" s="186">
        <v>5767</v>
      </c>
      <c r="K14" s="186">
        <v>13499</v>
      </c>
      <c r="L14" s="186">
        <v>13746</v>
      </c>
      <c r="M14" s="136">
        <v>12723</v>
      </c>
    </row>
    <row r="15" spans="1:16">
      <c r="A15" s="16" t="s">
        <v>429</v>
      </c>
      <c r="B15" s="16">
        <v>0</v>
      </c>
      <c r="C15" s="16">
        <v>0</v>
      </c>
      <c r="D15" s="16">
        <v>0</v>
      </c>
      <c r="E15" s="16">
        <v>0</v>
      </c>
      <c r="F15" s="16">
        <v>724</v>
      </c>
      <c r="G15" s="16">
        <v>932</v>
      </c>
      <c r="H15" s="16">
        <v>2166</v>
      </c>
      <c r="I15" s="16">
        <v>12</v>
      </c>
      <c r="J15" s="16">
        <v>250</v>
      </c>
      <c r="K15" s="16">
        <v>3500</v>
      </c>
      <c r="L15" s="16">
        <v>5305</v>
      </c>
      <c r="M15" s="16">
        <v>35190</v>
      </c>
    </row>
    <row r="16" spans="1:16">
      <c r="A16" s="16" t="s">
        <v>4</v>
      </c>
      <c r="B16" s="16">
        <v>133381</v>
      </c>
      <c r="C16" s="16">
        <v>129180</v>
      </c>
      <c r="D16" s="16">
        <v>136253</v>
      </c>
      <c r="E16" s="16">
        <v>145814</v>
      </c>
      <c r="F16" s="16">
        <v>169904</v>
      </c>
      <c r="G16" s="16">
        <v>174015</v>
      </c>
      <c r="H16" s="16">
        <v>47635</v>
      </c>
      <c r="I16" s="16">
        <v>1209</v>
      </c>
      <c r="J16" s="16">
        <v>24192</v>
      </c>
      <c r="K16" s="16">
        <v>88732</v>
      </c>
      <c r="L16" s="16">
        <v>111425</v>
      </c>
      <c r="M16" s="16">
        <v>153692</v>
      </c>
    </row>
    <row r="17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BreakPreview" zoomScale="60" zoomScaleNormal="100" workbookViewId="0">
      <selection activeCell="Q28" sqref="Q28"/>
    </sheetView>
  </sheetViews>
  <sheetFormatPr defaultRowHeight="15"/>
  <cols>
    <col min="1" max="1" width="21.28515625" customWidth="1"/>
    <col min="6" max="7" width="9.85546875" bestFit="1" customWidth="1"/>
    <col min="13" max="13" width="10.5703125" bestFit="1" customWidth="1"/>
  </cols>
  <sheetData>
    <row r="1" spans="1:15">
      <c r="A1" s="347" t="s">
        <v>905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5">
      <c r="A2" s="195" t="s">
        <v>415</v>
      </c>
      <c r="B2" s="196">
        <v>2014</v>
      </c>
      <c r="C2" s="197">
        <v>2015</v>
      </c>
      <c r="D2" s="197">
        <v>2016</v>
      </c>
      <c r="E2" s="197">
        <v>2017</v>
      </c>
      <c r="F2" s="197">
        <v>2018</v>
      </c>
      <c r="G2" s="197">
        <v>2019</v>
      </c>
      <c r="H2" s="197">
        <v>2020</v>
      </c>
      <c r="I2" s="198">
        <v>2021</v>
      </c>
      <c r="J2" s="198">
        <v>2022</v>
      </c>
      <c r="K2" s="197">
        <v>2023</v>
      </c>
      <c r="L2" s="197">
        <v>2024</v>
      </c>
      <c r="M2" s="197">
        <v>2025</v>
      </c>
      <c r="N2" s="4"/>
    </row>
    <row r="3" spans="1:15">
      <c r="A3" s="199" t="s">
        <v>63</v>
      </c>
      <c r="B3" s="15">
        <v>122732</v>
      </c>
      <c r="C3" s="200">
        <v>44869</v>
      </c>
      <c r="D3" s="200">
        <v>37009</v>
      </c>
      <c r="E3" s="200">
        <v>181780</v>
      </c>
      <c r="F3" s="200">
        <v>95823</v>
      </c>
      <c r="G3" s="201">
        <v>110300</v>
      </c>
      <c r="H3" s="202">
        <v>67942</v>
      </c>
      <c r="I3" s="200">
        <v>39764</v>
      </c>
      <c r="J3" s="200">
        <v>41833</v>
      </c>
      <c r="K3" s="200">
        <v>62553</v>
      </c>
      <c r="L3" s="203">
        <v>55128</v>
      </c>
      <c r="M3" s="203">
        <v>126040</v>
      </c>
      <c r="N3" s="4"/>
    </row>
    <row r="4" spans="1:15">
      <c r="A4" s="199" t="s">
        <v>64</v>
      </c>
      <c r="B4" s="15">
        <v>56348</v>
      </c>
      <c r="C4" s="200">
        <v>50674</v>
      </c>
      <c r="D4" s="200">
        <v>47246</v>
      </c>
      <c r="E4" s="200">
        <v>130930</v>
      </c>
      <c r="F4" s="200">
        <v>127193</v>
      </c>
      <c r="G4" s="201">
        <v>81000</v>
      </c>
      <c r="H4" s="202">
        <v>64957</v>
      </c>
      <c r="I4" s="200">
        <v>50539</v>
      </c>
      <c r="J4" s="200">
        <v>42213</v>
      </c>
      <c r="K4" s="200">
        <v>46640</v>
      </c>
      <c r="L4" s="203">
        <v>50399</v>
      </c>
      <c r="M4" s="203">
        <v>60733</v>
      </c>
      <c r="N4" s="4"/>
    </row>
    <row r="5" spans="1:15">
      <c r="A5" s="199" t="s">
        <v>418</v>
      </c>
      <c r="B5" s="15">
        <v>37868</v>
      </c>
      <c r="C5" s="200">
        <v>36888</v>
      </c>
      <c r="D5" s="200">
        <v>52578</v>
      </c>
      <c r="E5" s="200">
        <v>68412</v>
      </c>
      <c r="F5" s="200">
        <v>80682</v>
      </c>
      <c r="G5" s="201">
        <v>86743</v>
      </c>
      <c r="H5" s="202">
        <v>30986</v>
      </c>
      <c r="I5" s="200">
        <v>66298</v>
      </c>
      <c r="J5" s="200">
        <v>63427</v>
      </c>
      <c r="K5" s="200">
        <v>66839</v>
      </c>
      <c r="L5" s="203">
        <v>61843</v>
      </c>
      <c r="M5" s="203">
        <v>50354</v>
      </c>
      <c r="N5" s="4"/>
    </row>
    <row r="6" spans="1:15">
      <c r="A6" s="199" t="s">
        <v>419</v>
      </c>
      <c r="B6" s="15">
        <v>209932</v>
      </c>
      <c r="C6" s="200">
        <v>221090</v>
      </c>
      <c r="D6" s="200">
        <v>127941</v>
      </c>
      <c r="E6" s="200">
        <v>313948</v>
      </c>
      <c r="F6" s="200">
        <v>319764</v>
      </c>
      <c r="G6" s="201">
        <v>247726</v>
      </c>
      <c r="H6" s="202">
        <v>0</v>
      </c>
      <c r="I6" s="200">
        <v>36351</v>
      </c>
      <c r="J6" s="200">
        <v>55875</v>
      </c>
      <c r="K6" s="200">
        <v>99174</v>
      </c>
      <c r="L6" s="203">
        <v>66800</v>
      </c>
      <c r="M6" s="203">
        <v>83695</v>
      </c>
      <c r="N6" s="4"/>
    </row>
    <row r="7" spans="1:15">
      <c r="A7" s="199" t="s">
        <v>67</v>
      </c>
      <c r="B7" s="15">
        <v>24753</v>
      </c>
      <c r="C7" s="200">
        <v>27701</v>
      </c>
      <c r="D7" s="200">
        <v>161776</v>
      </c>
      <c r="E7" s="200">
        <v>98963</v>
      </c>
      <c r="F7" s="200">
        <v>41418</v>
      </c>
      <c r="G7" s="201">
        <v>154707</v>
      </c>
      <c r="H7" s="202">
        <v>0</v>
      </c>
      <c r="I7" s="200"/>
      <c r="J7" s="200">
        <v>86246</v>
      </c>
      <c r="K7" s="200">
        <v>49062</v>
      </c>
      <c r="L7" s="203">
        <v>86216</v>
      </c>
      <c r="M7" s="203">
        <v>92098</v>
      </c>
      <c r="N7" s="4"/>
    </row>
    <row r="8" spans="1:15">
      <c r="A8" s="199" t="s">
        <v>420</v>
      </c>
      <c r="B8" s="15">
        <v>16157</v>
      </c>
      <c r="C8" s="200">
        <v>21208</v>
      </c>
      <c r="D8" s="200">
        <v>50163</v>
      </c>
      <c r="E8" s="200">
        <v>40021</v>
      </c>
      <c r="F8" s="200">
        <v>41767</v>
      </c>
      <c r="G8" s="201">
        <v>52664</v>
      </c>
      <c r="H8" s="202">
        <v>0</v>
      </c>
      <c r="I8" s="200"/>
      <c r="J8" s="200">
        <v>38964</v>
      </c>
      <c r="K8" s="200">
        <v>31582</v>
      </c>
      <c r="L8" s="203">
        <v>20293</v>
      </c>
      <c r="M8" s="203">
        <v>19187</v>
      </c>
      <c r="N8" s="4"/>
    </row>
    <row r="9" spans="1:15">
      <c r="A9" s="199" t="s">
        <v>80</v>
      </c>
      <c r="B9" s="15">
        <v>13336</v>
      </c>
      <c r="C9" s="200">
        <v>20422</v>
      </c>
      <c r="D9" s="200">
        <v>25760</v>
      </c>
      <c r="E9" s="200">
        <v>26032</v>
      </c>
      <c r="F9" s="200">
        <v>31425</v>
      </c>
      <c r="G9" s="201">
        <v>30291</v>
      </c>
      <c r="H9" s="202">
        <v>0</v>
      </c>
      <c r="I9" s="200"/>
      <c r="J9" s="200">
        <v>27040</v>
      </c>
      <c r="K9" s="200">
        <v>23510</v>
      </c>
      <c r="L9" s="203">
        <v>15581</v>
      </c>
      <c r="M9" s="203">
        <v>17590</v>
      </c>
      <c r="N9" s="4"/>
    </row>
    <row r="10" spans="1:15">
      <c r="A10" s="199" t="s">
        <v>421</v>
      </c>
      <c r="B10" s="15">
        <v>19168</v>
      </c>
      <c r="C10" s="200">
        <v>12115</v>
      </c>
      <c r="D10" s="200">
        <v>24909</v>
      </c>
      <c r="E10" s="200">
        <v>17017</v>
      </c>
      <c r="F10" s="200">
        <v>39883</v>
      </c>
      <c r="G10" s="201">
        <v>32154</v>
      </c>
      <c r="H10" s="202">
        <v>0</v>
      </c>
      <c r="I10" s="200">
        <v>5742</v>
      </c>
      <c r="J10" s="200">
        <v>25398</v>
      </c>
      <c r="K10" s="200">
        <v>18282</v>
      </c>
      <c r="L10" s="203">
        <v>20219</v>
      </c>
      <c r="M10" s="203">
        <v>18841</v>
      </c>
      <c r="N10" s="4"/>
    </row>
    <row r="11" spans="1:15">
      <c r="A11" s="199" t="s">
        <v>71</v>
      </c>
      <c r="B11" s="15">
        <v>15723</v>
      </c>
      <c r="C11" s="200">
        <v>2229</v>
      </c>
      <c r="D11" s="200">
        <v>28349</v>
      </c>
      <c r="E11" s="200">
        <v>16579</v>
      </c>
      <c r="F11" s="200">
        <v>26590</v>
      </c>
      <c r="G11" s="201">
        <v>22753</v>
      </c>
      <c r="H11" s="202">
        <v>0</v>
      </c>
      <c r="I11" s="200">
        <v>17858</v>
      </c>
      <c r="J11" s="200">
        <v>16917</v>
      </c>
      <c r="K11" s="200">
        <v>22541</v>
      </c>
      <c r="L11" s="203">
        <v>14626</v>
      </c>
      <c r="M11" s="203">
        <v>14088</v>
      </c>
      <c r="N11" s="4"/>
    </row>
    <row r="12" spans="1:15">
      <c r="A12" s="199" t="s">
        <v>72</v>
      </c>
      <c r="B12" s="15">
        <v>63397</v>
      </c>
      <c r="C12" s="200">
        <v>6357</v>
      </c>
      <c r="D12" s="200">
        <v>105236</v>
      </c>
      <c r="E12" s="200">
        <v>96269</v>
      </c>
      <c r="F12" s="200">
        <v>88582</v>
      </c>
      <c r="G12" s="201">
        <v>104225</v>
      </c>
      <c r="H12" s="202">
        <v>0</v>
      </c>
      <c r="I12" s="200">
        <v>53870</v>
      </c>
      <c r="J12" s="200">
        <v>65764</v>
      </c>
      <c r="K12" s="200">
        <v>40823</v>
      </c>
      <c r="L12" s="203">
        <v>28085</v>
      </c>
      <c r="M12" s="203">
        <v>53582</v>
      </c>
      <c r="N12" s="4"/>
    </row>
    <row r="13" spans="1:15">
      <c r="A13" s="199" t="s">
        <v>73</v>
      </c>
      <c r="B13" s="15">
        <v>211766</v>
      </c>
      <c r="C13" s="200">
        <v>12039</v>
      </c>
      <c r="D13" s="200">
        <v>166277</v>
      </c>
      <c r="E13" s="200">
        <v>137757</v>
      </c>
      <c r="F13" s="200">
        <v>134891</v>
      </c>
      <c r="G13" s="201">
        <v>127139</v>
      </c>
      <c r="H13" s="202">
        <v>9685</v>
      </c>
      <c r="I13" s="200">
        <v>88368</v>
      </c>
      <c r="J13" s="200">
        <v>82205</v>
      </c>
      <c r="K13" s="200">
        <v>85857</v>
      </c>
      <c r="L13" s="203">
        <v>169575</v>
      </c>
      <c r="M13" s="203">
        <v>87740</v>
      </c>
      <c r="N13" s="4"/>
      <c r="O13" t="s">
        <v>120</v>
      </c>
    </row>
    <row r="14" spans="1:15">
      <c r="A14" s="199" t="s">
        <v>74</v>
      </c>
      <c r="B14" s="15">
        <v>111441</v>
      </c>
      <c r="C14" s="200">
        <v>32088</v>
      </c>
      <c r="D14" s="200">
        <v>159565</v>
      </c>
      <c r="E14" s="200">
        <v>123638</v>
      </c>
      <c r="F14" s="200">
        <v>127526</v>
      </c>
      <c r="G14" s="201">
        <v>121204</v>
      </c>
      <c r="H14" s="202">
        <v>27070</v>
      </c>
      <c r="I14" s="202">
        <v>104452</v>
      </c>
      <c r="J14" s="202">
        <v>100196</v>
      </c>
      <c r="K14" s="200">
        <v>92577</v>
      </c>
      <c r="L14" s="203">
        <v>135035</v>
      </c>
      <c r="M14" s="203">
        <v>64389</v>
      </c>
      <c r="N14" s="4"/>
    </row>
    <row r="15" spans="1:15">
      <c r="A15" s="199" t="s">
        <v>429</v>
      </c>
      <c r="B15" s="15">
        <v>0</v>
      </c>
      <c r="C15" s="200">
        <v>1172</v>
      </c>
      <c r="D15" s="200">
        <v>28349</v>
      </c>
      <c r="E15" s="200">
        <v>0</v>
      </c>
      <c r="F15" s="200">
        <v>15027</v>
      </c>
      <c r="G15" s="201">
        <v>7234</v>
      </c>
      <c r="H15" s="202">
        <v>9393</v>
      </c>
      <c r="I15" s="202">
        <v>721</v>
      </c>
      <c r="J15" s="202">
        <v>3000</v>
      </c>
      <c r="K15" s="200">
        <v>16778</v>
      </c>
      <c r="L15" s="203">
        <v>36190</v>
      </c>
      <c r="M15" s="203">
        <v>14573</v>
      </c>
      <c r="N15" s="4"/>
    </row>
    <row r="16" spans="1:15">
      <c r="A16" s="195" t="s">
        <v>4</v>
      </c>
      <c r="B16" s="15">
        <v>902621</v>
      </c>
      <c r="C16" s="200">
        <v>488852</v>
      </c>
      <c r="D16" s="200">
        <v>1015158</v>
      </c>
      <c r="E16" s="200">
        <v>1251346</v>
      </c>
      <c r="F16" s="204">
        <v>1170571</v>
      </c>
      <c r="G16" s="204">
        <v>1178140</v>
      </c>
      <c r="H16" s="204">
        <v>210033</v>
      </c>
      <c r="I16" s="204">
        <v>463963</v>
      </c>
      <c r="J16" s="204">
        <v>649078</v>
      </c>
      <c r="K16" s="204">
        <v>656218</v>
      </c>
      <c r="L16" s="204">
        <v>759990</v>
      </c>
      <c r="M16" s="205">
        <v>702910</v>
      </c>
      <c r="N16" s="4"/>
    </row>
    <row r="17" spans="1:18">
      <c r="A17" s="204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4"/>
    </row>
    <row r="18" spans="1:18">
      <c r="A18" s="204"/>
      <c r="B18" s="204"/>
      <c r="C18" s="204"/>
      <c r="D18" s="204"/>
      <c r="E18" s="204"/>
      <c r="F18" s="200"/>
      <c r="G18" s="200"/>
      <c r="H18" s="200"/>
      <c r="I18" s="200"/>
      <c r="J18" s="200"/>
      <c r="K18" s="203"/>
      <c r="L18" s="205"/>
      <c r="M18" s="204"/>
      <c r="N18" s="4"/>
    </row>
    <row r="19" spans="1:18">
      <c r="A19" s="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4"/>
      <c r="R19" t="s">
        <v>120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R26" sqref="R26"/>
    </sheetView>
  </sheetViews>
  <sheetFormatPr defaultRowHeight="15"/>
  <cols>
    <col min="1" max="1" width="12.5703125" bestFit="1" customWidth="1"/>
    <col min="2" max="2" width="8.7109375" bestFit="1" customWidth="1"/>
    <col min="3" max="3" width="8" bestFit="1" customWidth="1"/>
    <col min="4" max="4" width="8.7109375" bestFit="1" customWidth="1"/>
    <col min="5" max="5" width="7.5703125" bestFit="1" customWidth="1"/>
    <col min="6" max="6" width="8.7109375" bestFit="1" customWidth="1"/>
    <col min="7" max="8" width="8" bestFit="1" customWidth="1"/>
    <col min="9" max="9" width="7.7109375" bestFit="1" customWidth="1"/>
    <col min="10" max="10" width="7.5703125" bestFit="1" customWidth="1"/>
    <col min="11" max="11" width="8" bestFit="1" customWidth="1"/>
    <col min="12" max="12" width="8.28515625" bestFit="1" customWidth="1"/>
    <col min="13" max="13" width="7.5703125" bestFit="1" customWidth="1"/>
    <col min="14" max="14" width="8.42578125" bestFit="1" customWidth="1"/>
  </cols>
  <sheetData>
    <row r="1" spans="1:15">
      <c r="A1" s="308" t="s">
        <v>906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>
      <c r="A2" s="26" t="s">
        <v>430</v>
      </c>
      <c r="B2" s="18" t="s">
        <v>63</v>
      </c>
      <c r="C2" s="18" t="s">
        <v>64</v>
      </c>
      <c r="D2" s="18" t="s">
        <v>418</v>
      </c>
      <c r="E2" s="18" t="s">
        <v>419</v>
      </c>
      <c r="F2" s="18" t="s">
        <v>67</v>
      </c>
      <c r="G2" s="18" t="s">
        <v>420</v>
      </c>
      <c r="H2" s="18" t="s">
        <v>80</v>
      </c>
      <c r="I2" s="18" t="s">
        <v>421</v>
      </c>
      <c r="J2" s="18" t="s">
        <v>71</v>
      </c>
      <c r="K2" s="18" t="s">
        <v>72</v>
      </c>
      <c r="L2" s="18" t="s">
        <v>73</v>
      </c>
      <c r="M2" s="18" t="s">
        <v>74</v>
      </c>
      <c r="N2" s="18" t="s">
        <v>432</v>
      </c>
      <c r="O2" s="199" t="s">
        <v>4</v>
      </c>
    </row>
    <row r="3" spans="1:15">
      <c r="A3" s="26" t="s">
        <v>237</v>
      </c>
      <c r="B3" s="136">
        <v>126040</v>
      </c>
      <c r="C3" s="136">
        <v>60733</v>
      </c>
      <c r="D3" s="136">
        <v>50354</v>
      </c>
      <c r="E3" s="136">
        <v>83695</v>
      </c>
      <c r="F3" s="136">
        <v>92098</v>
      </c>
      <c r="G3" s="136">
        <v>19187</v>
      </c>
      <c r="H3" s="136">
        <v>17590</v>
      </c>
      <c r="I3" s="136">
        <v>18841</v>
      </c>
      <c r="J3" s="136">
        <v>14088</v>
      </c>
      <c r="K3" s="136">
        <v>53582</v>
      </c>
      <c r="L3" s="136">
        <v>87740</v>
      </c>
      <c r="M3" s="136">
        <v>64389</v>
      </c>
      <c r="N3" s="136">
        <v>14573</v>
      </c>
      <c r="O3" s="136">
        <v>702910</v>
      </c>
    </row>
    <row r="4" spans="1:15">
      <c r="A4" s="26" t="s">
        <v>104</v>
      </c>
      <c r="B4" s="136">
        <v>25256</v>
      </c>
      <c r="C4" s="136">
        <v>20090</v>
      </c>
      <c r="D4" s="136">
        <v>34963</v>
      </c>
      <c r="E4" s="136">
        <v>22452</v>
      </c>
      <c r="F4" s="136">
        <v>30569</v>
      </c>
      <c r="G4" s="136">
        <v>23470</v>
      </c>
      <c r="H4" s="136">
        <v>10360</v>
      </c>
      <c r="I4" s="136">
        <v>11873</v>
      </c>
      <c r="J4" s="136">
        <v>7409</v>
      </c>
      <c r="K4" s="136">
        <v>21301</v>
      </c>
      <c r="L4" s="136">
        <v>30072</v>
      </c>
      <c r="M4" s="136">
        <v>32002</v>
      </c>
      <c r="N4" s="136">
        <v>0</v>
      </c>
      <c r="O4" s="136">
        <v>269817</v>
      </c>
    </row>
    <row r="5" spans="1:15">
      <c r="A5" s="26" t="s">
        <v>431</v>
      </c>
      <c r="B5" s="136">
        <v>8605</v>
      </c>
      <c r="C5" s="136">
        <v>17725</v>
      </c>
      <c r="D5" s="136">
        <v>22250</v>
      </c>
      <c r="E5" s="136">
        <v>5784</v>
      </c>
      <c r="F5" s="136">
        <v>2790</v>
      </c>
      <c r="G5" s="136">
        <v>933</v>
      </c>
      <c r="H5" s="136">
        <v>1812</v>
      </c>
      <c r="I5" s="136">
        <v>6896</v>
      </c>
      <c r="J5" s="136">
        <v>5715</v>
      </c>
      <c r="K5" s="136">
        <v>13760</v>
      </c>
      <c r="L5" s="136">
        <v>19509</v>
      </c>
      <c r="M5" s="136">
        <v>12723</v>
      </c>
      <c r="N5" s="136">
        <v>35190</v>
      </c>
      <c r="O5" s="136">
        <v>153692</v>
      </c>
    </row>
    <row r="6" spans="1:15">
      <c r="A6" s="154" t="s">
        <v>4</v>
      </c>
      <c r="B6" s="136">
        <v>159901</v>
      </c>
      <c r="C6" s="136">
        <v>98548</v>
      </c>
      <c r="D6" s="136">
        <v>107567</v>
      </c>
      <c r="E6" s="136">
        <v>111931</v>
      </c>
      <c r="F6" s="136">
        <v>125457</v>
      </c>
      <c r="G6" s="136">
        <v>43590</v>
      </c>
      <c r="H6" s="136">
        <v>29762</v>
      </c>
      <c r="I6" s="136">
        <v>37610</v>
      </c>
      <c r="J6" s="136">
        <v>27212</v>
      </c>
      <c r="K6" s="136">
        <v>88643</v>
      </c>
      <c r="L6" s="136">
        <v>137321</v>
      </c>
      <c r="M6" s="136">
        <v>109114</v>
      </c>
      <c r="N6" s="136">
        <v>49763</v>
      </c>
      <c r="O6" s="136">
        <v>1126419</v>
      </c>
    </row>
    <row r="11" spans="1:15">
      <c r="L11" t="s">
        <v>120</v>
      </c>
    </row>
    <row r="15" spans="1:15">
      <c r="L15" t="s">
        <v>120</v>
      </c>
    </row>
  </sheetData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selection activeCell="P17" sqref="P17"/>
    </sheetView>
  </sheetViews>
  <sheetFormatPr defaultRowHeight="15"/>
  <cols>
    <col min="1" max="1" width="12.5703125" style="7" customWidth="1"/>
  </cols>
  <sheetData>
    <row r="1" spans="1:14">
      <c r="A1" s="348" t="s">
        <v>907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ht="15.75">
      <c r="A2" s="6" t="s">
        <v>428</v>
      </c>
      <c r="B2" s="13" t="s">
        <v>63</v>
      </c>
      <c r="C2" s="13" t="s">
        <v>64</v>
      </c>
      <c r="D2" s="13" t="s">
        <v>65</v>
      </c>
      <c r="E2" s="13" t="s">
        <v>419</v>
      </c>
      <c r="F2" s="13" t="s">
        <v>67</v>
      </c>
      <c r="G2" s="13" t="s">
        <v>420</v>
      </c>
      <c r="H2" s="13" t="s">
        <v>80</v>
      </c>
      <c r="I2" s="13" t="s">
        <v>70</v>
      </c>
      <c r="J2" s="13" t="s">
        <v>71</v>
      </c>
      <c r="K2" s="13" t="s">
        <v>72</v>
      </c>
      <c r="L2" s="13" t="s">
        <v>73</v>
      </c>
      <c r="M2" s="13" t="s">
        <v>74</v>
      </c>
      <c r="N2" s="13" t="s">
        <v>4</v>
      </c>
    </row>
    <row r="3" spans="1:14">
      <c r="A3" s="6" t="s">
        <v>114</v>
      </c>
      <c r="B3" s="14">
        <v>198</v>
      </c>
      <c r="C3" s="14">
        <v>3684</v>
      </c>
      <c r="D3" s="14">
        <v>8166</v>
      </c>
      <c r="E3" s="14">
        <v>655</v>
      </c>
      <c r="F3" s="14">
        <v>138</v>
      </c>
      <c r="G3" s="14">
        <v>46</v>
      </c>
      <c r="H3" s="14">
        <v>358</v>
      </c>
      <c r="I3" s="14">
        <v>5159</v>
      </c>
      <c r="J3" s="14">
        <v>4097</v>
      </c>
      <c r="K3" s="14">
        <v>5109</v>
      </c>
      <c r="L3" s="14">
        <v>4352</v>
      </c>
      <c r="M3" s="14">
        <v>325</v>
      </c>
      <c r="N3" s="14">
        <v>32287</v>
      </c>
    </row>
    <row r="4" spans="1:14">
      <c r="A4" s="6" t="s">
        <v>115</v>
      </c>
      <c r="B4" s="14">
        <v>2720</v>
      </c>
      <c r="C4" s="14">
        <v>4620</v>
      </c>
      <c r="D4" s="14">
        <v>4202</v>
      </c>
      <c r="E4" s="14">
        <v>223</v>
      </c>
      <c r="F4" s="14">
        <v>303</v>
      </c>
      <c r="G4" s="14">
        <v>53</v>
      </c>
      <c r="H4" s="14">
        <v>259</v>
      </c>
      <c r="I4" s="14">
        <v>257</v>
      </c>
      <c r="J4" s="14">
        <v>131</v>
      </c>
      <c r="K4" s="14">
        <v>903</v>
      </c>
      <c r="L4" s="14">
        <v>2665</v>
      </c>
      <c r="M4" s="14">
        <v>3555</v>
      </c>
      <c r="N4" s="14">
        <v>19891</v>
      </c>
    </row>
    <row r="5" spans="1:14">
      <c r="A5" s="6" t="s">
        <v>111</v>
      </c>
      <c r="B5" s="14">
        <v>882</v>
      </c>
      <c r="C5" s="14">
        <v>2657</v>
      </c>
      <c r="D5" s="14">
        <v>3408</v>
      </c>
      <c r="E5" s="14">
        <v>1402</v>
      </c>
      <c r="F5" s="14">
        <v>34</v>
      </c>
      <c r="G5" s="14">
        <v>9</v>
      </c>
      <c r="H5" s="14">
        <v>49</v>
      </c>
      <c r="I5" s="14">
        <v>31</v>
      </c>
      <c r="J5" s="14">
        <v>34</v>
      </c>
      <c r="K5" s="14">
        <v>2577</v>
      </c>
      <c r="L5" s="14">
        <v>4060</v>
      </c>
      <c r="M5" s="14">
        <v>3385</v>
      </c>
      <c r="N5" s="14">
        <v>18528</v>
      </c>
    </row>
    <row r="6" spans="1:14">
      <c r="A6" s="6" t="s">
        <v>427</v>
      </c>
      <c r="B6" s="14">
        <v>933</v>
      </c>
      <c r="C6" s="14">
        <v>1243</v>
      </c>
      <c r="D6" s="14">
        <v>1304</v>
      </c>
      <c r="E6" s="14">
        <v>1011</v>
      </c>
      <c r="F6" s="14">
        <v>921</v>
      </c>
      <c r="G6" s="14">
        <v>375</v>
      </c>
      <c r="H6" s="14">
        <v>355</v>
      </c>
      <c r="I6" s="14">
        <v>577</v>
      </c>
      <c r="J6" s="14">
        <v>232</v>
      </c>
      <c r="K6" s="14">
        <v>702</v>
      </c>
      <c r="L6" s="14">
        <v>1766</v>
      </c>
      <c r="M6" s="14">
        <v>1370</v>
      </c>
      <c r="N6" s="14">
        <v>10789</v>
      </c>
    </row>
    <row r="7" spans="1:14">
      <c r="A7" s="6" t="s">
        <v>255</v>
      </c>
      <c r="B7" s="14">
        <v>208</v>
      </c>
      <c r="C7" s="14">
        <v>1805</v>
      </c>
      <c r="D7" s="14">
        <v>1058</v>
      </c>
      <c r="E7" s="14">
        <v>689</v>
      </c>
      <c r="F7" s="14">
        <v>242</v>
      </c>
      <c r="G7" s="14">
        <v>111</v>
      </c>
      <c r="H7" s="14">
        <v>278</v>
      </c>
      <c r="I7" s="14">
        <v>148</v>
      </c>
      <c r="J7" s="14">
        <v>457</v>
      </c>
      <c r="K7" s="14">
        <v>1183</v>
      </c>
      <c r="L7" s="14">
        <v>1661</v>
      </c>
      <c r="M7" s="14">
        <v>775</v>
      </c>
      <c r="N7" s="14">
        <v>8615</v>
      </c>
    </row>
    <row r="8" spans="1:14">
      <c r="A8" s="6" t="s">
        <v>107</v>
      </c>
      <c r="B8" s="14">
        <v>1256</v>
      </c>
      <c r="C8" s="14">
        <v>826</v>
      </c>
      <c r="D8" s="14">
        <v>404</v>
      </c>
      <c r="E8" s="14">
        <v>49</v>
      </c>
      <c r="F8" s="14">
        <v>54</v>
      </c>
      <c r="G8" s="14">
        <v>5</v>
      </c>
      <c r="H8" s="14">
        <v>16</v>
      </c>
      <c r="I8" s="14">
        <v>38</v>
      </c>
      <c r="J8" s="14">
        <v>36</v>
      </c>
      <c r="K8" s="14">
        <v>262</v>
      </c>
      <c r="L8" s="14">
        <v>518</v>
      </c>
      <c r="M8" s="14">
        <v>431</v>
      </c>
      <c r="N8" s="14">
        <v>3895</v>
      </c>
    </row>
    <row r="9" spans="1:14">
      <c r="A9" s="6" t="s">
        <v>103</v>
      </c>
      <c r="B9" s="14">
        <v>179</v>
      </c>
      <c r="C9" s="14">
        <v>251</v>
      </c>
      <c r="D9" s="14">
        <v>425</v>
      </c>
      <c r="E9" s="14">
        <v>176</v>
      </c>
      <c r="F9" s="14">
        <v>108</v>
      </c>
      <c r="G9" s="14">
        <v>13</v>
      </c>
      <c r="H9" s="14">
        <v>18</v>
      </c>
      <c r="I9" s="14">
        <v>45</v>
      </c>
      <c r="J9" s="14">
        <v>113</v>
      </c>
      <c r="K9" s="14">
        <v>429</v>
      </c>
      <c r="L9" s="14">
        <v>546</v>
      </c>
      <c r="M9" s="14">
        <v>75</v>
      </c>
      <c r="N9" s="14">
        <v>2378</v>
      </c>
    </row>
    <row r="10" spans="1:14">
      <c r="A10" s="6" t="s">
        <v>298</v>
      </c>
      <c r="B10" s="14">
        <v>249</v>
      </c>
      <c r="C10" s="14">
        <v>369</v>
      </c>
      <c r="D10" s="14">
        <v>548</v>
      </c>
      <c r="E10" s="14">
        <v>91</v>
      </c>
      <c r="F10" s="14">
        <v>141</v>
      </c>
      <c r="G10" s="14">
        <v>24</v>
      </c>
      <c r="H10" s="14">
        <v>56</v>
      </c>
      <c r="I10" s="14">
        <v>99</v>
      </c>
      <c r="J10" s="14">
        <v>39</v>
      </c>
      <c r="K10" s="14">
        <v>255</v>
      </c>
      <c r="L10" s="14">
        <v>255</v>
      </c>
      <c r="M10" s="14">
        <v>189</v>
      </c>
      <c r="N10" s="14">
        <v>2315</v>
      </c>
    </row>
    <row r="11" spans="1:14">
      <c r="A11" s="6" t="s">
        <v>108</v>
      </c>
      <c r="B11" s="14">
        <v>87</v>
      </c>
      <c r="C11" s="14">
        <v>260</v>
      </c>
      <c r="D11" s="14">
        <v>257</v>
      </c>
      <c r="E11" s="14">
        <v>93</v>
      </c>
      <c r="F11" s="14">
        <v>61</v>
      </c>
      <c r="G11" s="14">
        <v>10</v>
      </c>
      <c r="H11" s="14">
        <v>66</v>
      </c>
      <c r="I11" s="14">
        <v>25</v>
      </c>
      <c r="J11" s="14">
        <v>22</v>
      </c>
      <c r="K11" s="14">
        <v>232</v>
      </c>
      <c r="L11" s="14">
        <v>553</v>
      </c>
      <c r="M11" s="14">
        <v>446</v>
      </c>
      <c r="N11" s="14">
        <v>2112</v>
      </c>
    </row>
    <row r="12" spans="1:14">
      <c r="A12" s="6" t="s">
        <v>426</v>
      </c>
      <c r="B12" s="14">
        <v>970</v>
      </c>
      <c r="C12" s="14">
        <v>127</v>
      </c>
      <c r="D12" s="14">
        <v>82</v>
      </c>
      <c r="E12" s="14">
        <v>20</v>
      </c>
      <c r="F12" s="14">
        <v>4</v>
      </c>
      <c r="G12" s="14">
        <v>0</v>
      </c>
      <c r="H12" s="14">
        <v>4</v>
      </c>
      <c r="I12" s="14">
        <v>0</v>
      </c>
      <c r="J12" s="14">
        <v>8</v>
      </c>
      <c r="K12" s="14">
        <v>20</v>
      </c>
      <c r="L12" s="14">
        <v>64</v>
      </c>
      <c r="M12" s="14">
        <v>240</v>
      </c>
      <c r="N12" s="14">
        <v>1539</v>
      </c>
    </row>
    <row r="13" spans="1:14">
      <c r="A13" s="6" t="s">
        <v>116</v>
      </c>
      <c r="B13" s="14">
        <v>113</v>
      </c>
      <c r="C13" s="14">
        <v>153</v>
      </c>
      <c r="D13" s="14">
        <v>252</v>
      </c>
      <c r="E13" s="14">
        <v>83</v>
      </c>
      <c r="F13" s="14">
        <v>95</v>
      </c>
      <c r="G13" s="14">
        <v>47</v>
      </c>
      <c r="H13" s="14">
        <v>59</v>
      </c>
      <c r="I13" s="14">
        <v>21</v>
      </c>
      <c r="J13" s="14">
        <v>45</v>
      </c>
      <c r="K13" s="14">
        <v>174</v>
      </c>
      <c r="L13" s="14">
        <v>346</v>
      </c>
      <c r="M13" s="14">
        <v>137</v>
      </c>
      <c r="N13" s="14">
        <v>1525</v>
      </c>
    </row>
    <row r="14" spans="1:14">
      <c r="A14" s="6" t="s">
        <v>279</v>
      </c>
      <c r="B14" s="14">
        <v>42</v>
      </c>
      <c r="C14" s="14">
        <v>108</v>
      </c>
      <c r="D14" s="14">
        <v>223</v>
      </c>
      <c r="E14" s="14">
        <v>41</v>
      </c>
      <c r="F14" s="14">
        <v>3</v>
      </c>
      <c r="G14" s="14">
        <v>16</v>
      </c>
      <c r="H14" s="14">
        <v>40</v>
      </c>
      <c r="I14" s="14">
        <v>18</v>
      </c>
      <c r="J14" s="14">
        <v>58</v>
      </c>
      <c r="K14" s="14">
        <v>60</v>
      </c>
      <c r="L14" s="14">
        <v>394</v>
      </c>
      <c r="M14" s="14">
        <v>413</v>
      </c>
      <c r="N14" s="14">
        <v>1416</v>
      </c>
    </row>
    <row r="15" spans="1:14">
      <c r="A15" s="6" t="s">
        <v>102</v>
      </c>
      <c r="B15" s="14">
        <v>37</v>
      </c>
      <c r="C15" s="14">
        <v>122</v>
      </c>
      <c r="D15" s="14">
        <v>285</v>
      </c>
      <c r="E15" s="14">
        <v>192</v>
      </c>
      <c r="F15" s="14">
        <v>53</v>
      </c>
      <c r="G15" s="14">
        <v>10</v>
      </c>
      <c r="H15" s="14">
        <v>9</v>
      </c>
      <c r="I15" s="14">
        <v>25</v>
      </c>
      <c r="J15" s="14">
        <v>37</v>
      </c>
      <c r="K15" s="14">
        <v>252</v>
      </c>
      <c r="L15" s="14">
        <v>245</v>
      </c>
      <c r="M15" s="14">
        <v>100</v>
      </c>
      <c r="N15" s="14">
        <v>1367</v>
      </c>
    </row>
    <row r="16" spans="1:14">
      <c r="A16" s="6" t="s">
        <v>106</v>
      </c>
      <c r="B16" s="14">
        <v>103</v>
      </c>
      <c r="C16" s="14">
        <v>270</v>
      </c>
      <c r="D16" s="14">
        <v>218</v>
      </c>
      <c r="E16" s="14">
        <v>73</v>
      </c>
      <c r="F16" s="14">
        <v>102</v>
      </c>
      <c r="G16" s="14">
        <v>49</v>
      </c>
      <c r="H16" s="14">
        <v>32</v>
      </c>
      <c r="I16" s="14">
        <v>58</v>
      </c>
      <c r="J16" s="14">
        <v>53</v>
      </c>
      <c r="K16" s="14">
        <v>70</v>
      </c>
      <c r="L16" s="14">
        <v>149</v>
      </c>
      <c r="M16" s="14">
        <v>83</v>
      </c>
      <c r="N16" s="14">
        <v>1260</v>
      </c>
    </row>
    <row r="17" spans="1:17">
      <c r="A17" s="6" t="s">
        <v>117</v>
      </c>
      <c r="B17" s="14">
        <v>77</v>
      </c>
      <c r="C17" s="14">
        <v>124</v>
      </c>
      <c r="D17" s="14">
        <v>221</v>
      </c>
      <c r="E17" s="14">
        <v>138</v>
      </c>
      <c r="F17" s="14">
        <v>60</v>
      </c>
      <c r="G17" s="14">
        <v>17</v>
      </c>
      <c r="H17" s="14">
        <v>26</v>
      </c>
      <c r="I17" s="14">
        <v>42</v>
      </c>
      <c r="J17" s="14">
        <v>77</v>
      </c>
      <c r="K17" s="14">
        <v>165</v>
      </c>
      <c r="L17" s="14">
        <v>188</v>
      </c>
      <c r="M17" s="14">
        <v>80</v>
      </c>
      <c r="N17" s="14">
        <v>1215</v>
      </c>
    </row>
    <row r="18" spans="1:17">
      <c r="A18" s="6" t="s">
        <v>4</v>
      </c>
      <c r="B18" s="14">
        <f t="shared" ref="B18:N18" si="0">SUM(B3:B17)</f>
        <v>8054</v>
      </c>
      <c r="C18" s="14">
        <f t="shared" si="0"/>
        <v>16619</v>
      </c>
      <c r="D18" s="14">
        <f t="shared" si="0"/>
        <v>21053</v>
      </c>
      <c r="E18" s="14">
        <f t="shared" si="0"/>
        <v>4936</v>
      </c>
      <c r="F18" s="14">
        <f t="shared" si="0"/>
        <v>2319</v>
      </c>
      <c r="G18" s="14">
        <f t="shared" si="0"/>
        <v>785</v>
      </c>
      <c r="H18" s="14">
        <f t="shared" si="0"/>
        <v>1625</v>
      </c>
      <c r="I18" s="14">
        <f t="shared" si="0"/>
        <v>6543</v>
      </c>
      <c r="J18" s="14">
        <f t="shared" si="0"/>
        <v>5439</v>
      </c>
      <c r="K18" s="14">
        <f t="shared" si="0"/>
        <v>12393</v>
      </c>
      <c r="L18" s="14">
        <f t="shared" si="0"/>
        <v>17762</v>
      </c>
      <c r="M18" s="14">
        <f t="shared" si="0"/>
        <v>11604</v>
      </c>
      <c r="N18" s="14">
        <f t="shared" si="0"/>
        <v>109132</v>
      </c>
    </row>
    <row r="19" spans="1:17">
      <c r="N19" s="8"/>
    </row>
    <row r="20" spans="1:17">
      <c r="N20" s="8"/>
      <c r="Q20" t="s">
        <v>120</v>
      </c>
    </row>
    <row r="21" spans="1:17">
      <c r="N21" s="8"/>
      <c r="Q21" t="s">
        <v>120</v>
      </c>
    </row>
    <row r="22" spans="1:17">
      <c r="N22" s="8"/>
    </row>
    <row r="23" spans="1:17">
      <c r="N23" s="8"/>
    </row>
    <row r="24" spans="1:17">
      <c r="N24" s="8"/>
    </row>
    <row r="25" spans="1:17">
      <c r="N25" s="8"/>
    </row>
    <row r="26" spans="1:17">
      <c r="N26" s="8"/>
    </row>
    <row r="27" spans="1:17">
      <c r="N27" s="8"/>
    </row>
    <row r="28" spans="1:17">
      <c r="N28" s="8"/>
    </row>
    <row r="29" spans="1:17">
      <c r="N29" s="8"/>
    </row>
    <row r="30" spans="1:17">
      <c r="N30" s="8"/>
    </row>
    <row r="31" spans="1:17">
      <c r="N31" s="8"/>
    </row>
    <row r="32" spans="1:17">
      <c r="N32" s="8"/>
    </row>
    <row r="33" spans="14:14">
      <c r="N33" s="8"/>
    </row>
    <row r="34" spans="14:14">
      <c r="N34" s="8"/>
    </row>
    <row r="35" spans="14:14">
      <c r="N35" s="8"/>
    </row>
    <row r="36" spans="14:14">
      <c r="N36" s="8"/>
    </row>
    <row r="37" spans="14:14">
      <c r="N37" s="8"/>
    </row>
    <row r="38" spans="14:14">
      <c r="N38" s="8"/>
    </row>
    <row r="39" spans="14:14">
      <c r="N39" s="8"/>
    </row>
    <row r="40" spans="14:14">
      <c r="N40" s="8"/>
    </row>
    <row r="41" spans="14:14">
      <c r="N41" s="8"/>
    </row>
    <row r="42" spans="14:14">
      <c r="N42" s="8"/>
    </row>
    <row r="43" spans="14:14">
      <c r="N43" s="8"/>
    </row>
    <row r="44" spans="14:14">
      <c r="N44" s="8"/>
    </row>
    <row r="45" spans="14:14">
      <c r="N45" s="8"/>
    </row>
    <row r="46" spans="14:14">
      <c r="N46" s="8"/>
    </row>
    <row r="47" spans="14:14">
      <c r="N47" s="8"/>
    </row>
    <row r="48" spans="14:14">
      <c r="N48" s="8"/>
    </row>
    <row r="49" spans="14:14">
      <c r="N49" s="8"/>
    </row>
    <row r="50" spans="14:14">
      <c r="N50" s="8"/>
    </row>
    <row r="51" spans="14:14">
      <c r="N51" s="8"/>
    </row>
    <row r="52" spans="14:14">
      <c r="N52" s="8"/>
    </row>
    <row r="53" spans="14:14">
      <c r="N53" s="8"/>
    </row>
    <row r="54" spans="14:14">
      <c r="N54" s="8"/>
    </row>
    <row r="55" spans="14:14">
      <c r="N55" s="8"/>
    </row>
    <row r="56" spans="14:14">
      <c r="N56" s="8"/>
    </row>
    <row r="57" spans="14:14">
      <c r="N57" s="8"/>
    </row>
    <row r="58" spans="14:14">
      <c r="N58" s="8"/>
    </row>
    <row r="59" spans="14:14">
      <c r="N59" s="8"/>
    </row>
    <row r="60" spans="14:14">
      <c r="N60" s="8"/>
    </row>
    <row r="61" spans="14:14">
      <c r="N61" s="8"/>
    </row>
    <row r="62" spans="14:14">
      <c r="N62" s="8"/>
    </row>
    <row r="63" spans="14:14">
      <c r="N63" s="8"/>
    </row>
    <row r="64" spans="14:14">
      <c r="N64" s="8"/>
    </row>
    <row r="65" spans="14:14">
      <c r="N65" s="8"/>
    </row>
    <row r="66" spans="14:14">
      <c r="N66" s="8"/>
    </row>
    <row r="67" spans="14:14">
      <c r="N67" s="8"/>
    </row>
    <row r="68" spans="14:14">
      <c r="N68" s="8"/>
    </row>
    <row r="69" spans="14:14">
      <c r="N69" s="8"/>
    </row>
    <row r="70" spans="14:14">
      <c r="N70" s="8"/>
    </row>
    <row r="71" spans="14:14">
      <c r="N71" s="8"/>
    </row>
    <row r="72" spans="14:14">
      <c r="N72" s="8"/>
    </row>
    <row r="73" spans="14:14">
      <c r="N73" s="8"/>
    </row>
    <row r="74" spans="14:14">
      <c r="N74" s="8"/>
    </row>
    <row r="75" spans="14:14">
      <c r="N75" s="8"/>
    </row>
    <row r="76" spans="14:14">
      <c r="N76" s="8"/>
    </row>
    <row r="77" spans="14:14">
      <c r="N77" s="8"/>
    </row>
    <row r="78" spans="14:14">
      <c r="N78" s="8"/>
    </row>
    <row r="79" spans="14:14">
      <c r="N79" s="8"/>
    </row>
    <row r="80" spans="14:14">
      <c r="N80" s="8"/>
    </row>
    <row r="81" spans="14:14">
      <c r="N81" s="8"/>
    </row>
    <row r="82" spans="14:14">
      <c r="N82" s="8"/>
    </row>
    <row r="83" spans="14:14">
      <c r="N83" s="8"/>
    </row>
    <row r="84" spans="14:14">
      <c r="N84" s="8"/>
    </row>
    <row r="85" spans="14:14">
      <c r="N85" s="8"/>
    </row>
    <row r="86" spans="14:14">
      <c r="N86" s="8"/>
    </row>
    <row r="87" spans="14:14">
      <c r="N87" s="8"/>
    </row>
    <row r="88" spans="14:14">
      <c r="N88" s="8"/>
    </row>
    <row r="89" spans="14:14">
      <c r="N89" s="8"/>
    </row>
    <row r="90" spans="14:14">
      <c r="N90" s="8"/>
    </row>
    <row r="91" spans="14:14">
      <c r="N91" s="8"/>
    </row>
    <row r="92" spans="14:14">
      <c r="N92" s="8"/>
    </row>
    <row r="93" spans="14:14">
      <c r="N93" s="8"/>
    </row>
    <row r="94" spans="14:14">
      <c r="N94" s="8"/>
    </row>
    <row r="95" spans="14:14">
      <c r="N95" s="8"/>
    </row>
    <row r="96" spans="14:14">
      <c r="N96" s="8"/>
    </row>
    <row r="97" spans="14:14">
      <c r="N97" s="8"/>
    </row>
    <row r="98" spans="14:14">
      <c r="N98" s="8"/>
    </row>
    <row r="99" spans="14:14">
      <c r="N99" s="8"/>
    </row>
    <row r="100" spans="14:14">
      <c r="N100" s="8"/>
    </row>
    <row r="101" spans="14:14">
      <c r="N101" s="8"/>
    </row>
    <row r="102" spans="14:14">
      <c r="N102" s="8"/>
    </row>
    <row r="103" spans="14:14">
      <c r="N103" s="8"/>
    </row>
    <row r="104" spans="14:14">
      <c r="N104" s="8"/>
    </row>
    <row r="105" spans="14:14">
      <c r="N105" s="8"/>
    </row>
    <row r="106" spans="14:14">
      <c r="N106" s="8"/>
    </row>
    <row r="107" spans="14:14">
      <c r="N107" s="8"/>
    </row>
    <row r="108" spans="14:14">
      <c r="N108" s="8"/>
    </row>
    <row r="109" spans="14:14">
      <c r="N109" s="8"/>
    </row>
    <row r="110" spans="14:14">
      <c r="N110" s="8"/>
    </row>
    <row r="111" spans="14:14">
      <c r="N111" s="8"/>
    </row>
    <row r="112" spans="14:14">
      <c r="N112" s="8"/>
    </row>
    <row r="113" spans="14:14">
      <c r="N113" s="8"/>
    </row>
    <row r="114" spans="14:14">
      <c r="N114" s="8"/>
    </row>
    <row r="115" spans="14:14">
      <c r="N115" s="8"/>
    </row>
    <row r="116" spans="14:14">
      <c r="N116" s="8"/>
    </row>
    <row r="117" spans="14:14">
      <c r="N117" s="8"/>
    </row>
    <row r="118" spans="14:14">
      <c r="N118" s="8"/>
    </row>
    <row r="119" spans="14:14">
      <c r="N119" s="8"/>
    </row>
    <row r="120" spans="14:14">
      <c r="N120" s="8"/>
    </row>
    <row r="121" spans="14:14">
      <c r="N121" s="8"/>
    </row>
    <row r="122" spans="14:14">
      <c r="N122" s="8"/>
    </row>
    <row r="123" spans="14:14">
      <c r="N123" s="8"/>
    </row>
    <row r="124" spans="14:14">
      <c r="N124" s="8"/>
    </row>
    <row r="125" spans="14:14">
      <c r="N125" s="8"/>
    </row>
    <row r="126" spans="14:14">
      <c r="N126" s="8"/>
    </row>
  </sheetData>
  <sortState ref="A2:N124">
    <sortCondition descending="1" ref="N1"/>
  </sortState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60" zoomScaleNormal="100" workbookViewId="0">
      <selection activeCell="R24" sqref="R24"/>
    </sheetView>
  </sheetViews>
  <sheetFormatPr defaultRowHeight="15"/>
  <sheetData>
    <row r="1" spans="1:14">
      <c r="A1" s="308" t="s">
        <v>870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>
      <c r="A2" s="60" t="s">
        <v>56</v>
      </c>
      <c r="B2" s="60" t="s">
        <v>63</v>
      </c>
      <c r="C2" s="60" t="s">
        <v>64</v>
      </c>
      <c r="D2" s="60" t="s">
        <v>65</v>
      </c>
      <c r="E2" s="60" t="s">
        <v>66</v>
      </c>
      <c r="F2" s="60" t="s">
        <v>67</v>
      </c>
      <c r="G2" s="60" t="s">
        <v>68</v>
      </c>
      <c r="H2" s="60" t="s">
        <v>69</v>
      </c>
      <c r="I2" s="60" t="s">
        <v>70</v>
      </c>
      <c r="J2" s="60" t="s">
        <v>71</v>
      </c>
      <c r="K2" s="60" t="s">
        <v>72</v>
      </c>
      <c r="L2" s="60" t="s">
        <v>73</v>
      </c>
      <c r="M2" s="60" t="s">
        <v>74</v>
      </c>
      <c r="N2" s="60" t="s">
        <v>4</v>
      </c>
    </row>
    <row r="3" spans="1:14">
      <c r="A3" s="61">
        <v>1995</v>
      </c>
      <c r="B3" s="62">
        <v>22207</v>
      </c>
      <c r="C3" s="62">
        <v>28240</v>
      </c>
      <c r="D3" s="62">
        <v>34219</v>
      </c>
      <c r="E3" s="62">
        <v>33994</v>
      </c>
      <c r="F3" s="62">
        <v>27843</v>
      </c>
      <c r="G3" s="62">
        <v>25650</v>
      </c>
      <c r="H3" s="62">
        <v>23980</v>
      </c>
      <c r="I3" s="62">
        <v>27686</v>
      </c>
      <c r="J3" s="62">
        <v>30569</v>
      </c>
      <c r="K3" s="62">
        <v>46845</v>
      </c>
      <c r="L3" s="62">
        <v>35782</v>
      </c>
      <c r="M3" s="62">
        <v>26380</v>
      </c>
      <c r="N3" s="62">
        <v>363395</v>
      </c>
    </row>
    <row r="4" spans="1:14">
      <c r="A4" s="61">
        <v>1996</v>
      </c>
      <c r="B4" s="62">
        <v>27886</v>
      </c>
      <c r="C4" s="62">
        <v>29676</v>
      </c>
      <c r="D4" s="62">
        <v>39336</v>
      </c>
      <c r="E4" s="62">
        <v>36331</v>
      </c>
      <c r="F4" s="62">
        <v>29728</v>
      </c>
      <c r="G4" s="62">
        <v>26749</v>
      </c>
      <c r="H4" s="62">
        <v>22684</v>
      </c>
      <c r="I4" s="62">
        <v>29080</v>
      </c>
      <c r="J4" s="62">
        <v>32181</v>
      </c>
      <c r="K4" s="62">
        <v>47314</v>
      </c>
      <c r="L4" s="62">
        <v>37650</v>
      </c>
      <c r="M4" s="62">
        <v>34998</v>
      </c>
      <c r="N4" s="62">
        <v>393613</v>
      </c>
    </row>
    <row r="5" spans="1:14">
      <c r="A5" s="61">
        <v>1997</v>
      </c>
      <c r="B5" s="62">
        <v>25585</v>
      </c>
      <c r="C5" s="62">
        <v>32861</v>
      </c>
      <c r="D5" s="62">
        <v>43177</v>
      </c>
      <c r="E5" s="62">
        <v>35229</v>
      </c>
      <c r="F5" s="62">
        <v>33456</v>
      </c>
      <c r="G5" s="62">
        <v>26367</v>
      </c>
      <c r="H5" s="62">
        <v>26091</v>
      </c>
      <c r="I5" s="62">
        <v>35549</v>
      </c>
      <c r="J5" s="62">
        <v>31981</v>
      </c>
      <c r="K5" s="62">
        <v>56272</v>
      </c>
      <c r="L5" s="62">
        <v>40173</v>
      </c>
      <c r="M5" s="62">
        <v>35116</v>
      </c>
      <c r="N5" s="62">
        <v>421857</v>
      </c>
    </row>
    <row r="6" spans="1:14">
      <c r="A6" s="61">
        <v>1998</v>
      </c>
      <c r="B6" s="62">
        <v>28822</v>
      </c>
      <c r="C6" s="62">
        <v>37956</v>
      </c>
      <c r="D6" s="62">
        <v>41338</v>
      </c>
      <c r="E6" s="62">
        <v>41087</v>
      </c>
      <c r="F6" s="62">
        <v>35814</v>
      </c>
      <c r="G6" s="62">
        <v>29181</v>
      </c>
      <c r="H6" s="62">
        <v>27895</v>
      </c>
      <c r="I6" s="62">
        <v>36174</v>
      </c>
      <c r="J6" s="62">
        <v>39664</v>
      </c>
      <c r="K6" s="62">
        <v>62487</v>
      </c>
      <c r="L6" s="62">
        <v>47403</v>
      </c>
      <c r="M6" s="62">
        <v>35863</v>
      </c>
      <c r="N6" s="62">
        <v>463684</v>
      </c>
    </row>
    <row r="7" spans="1:14">
      <c r="A7" s="61">
        <v>1999</v>
      </c>
      <c r="B7" s="62">
        <v>29752</v>
      </c>
      <c r="C7" s="62">
        <v>38134</v>
      </c>
      <c r="D7" s="62">
        <v>46218</v>
      </c>
      <c r="E7" s="62">
        <v>40774</v>
      </c>
      <c r="F7" s="62">
        <v>42712</v>
      </c>
      <c r="G7" s="62">
        <v>31049</v>
      </c>
      <c r="H7" s="62">
        <v>27193</v>
      </c>
      <c r="I7" s="62">
        <v>38449</v>
      </c>
      <c r="J7" s="62">
        <v>44117</v>
      </c>
      <c r="K7" s="62">
        <v>66543</v>
      </c>
      <c r="L7" s="62">
        <v>48865</v>
      </c>
      <c r="M7" s="62">
        <v>37698</v>
      </c>
      <c r="N7" s="62">
        <v>491504</v>
      </c>
    </row>
    <row r="8" spans="1:14">
      <c r="A8" s="61">
        <v>2000</v>
      </c>
      <c r="B8" s="62">
        <v>25307</v>
      </c>
      <c r="C8" s="62">
        <v>38959</v>
      </c>
      <c r="D8" s="62">
        <v>44944</v>
      </c>
      <c r="E8" s="62">
        <v>43635</v>
      </c>
      <c r="F8" s="62">
        <v>28363</v>
      </c>
      <c r="G8" s="62">
        <v>26933</v>
      </c>
      <c r="H8" s="62">
        <v>24480</v>
      </c>
      <c r="I8" s="62">
        <v>34670</v>
      </c>
      <c r="J8" s="62">
        <v>43523</v>
      </c>
      <c r="K8" s="62">
        <v>59195</v>
      </c>
      <c r="L8" s="62">
        <v>52993</v>
      </c>
      <c r="M8" s="62">
        <v>40644</v>
      </c>
      <c r="N8" s="62">
        <v>463646</v>
      </c>
    </row>
    <row r="9" spans="1:14">
      <c r="A9" s="61">
        <v>2001</v>
      </c>
      <c r="B9" s="62">
        <v>30454</v>
      </c>
      <c r="C9" s="62">
        <v>38680</v>
      </c>
      <c r="D9" s="62">
        <v>46709</v>
      </c>
      <c r="E9" s="62">
        <v>39083</v>
      </c>
      <c r="F9" s="62">
        <v>28345</v>
      </c>
      <c r="G9" s="62">
        <v>13030</v>
      </c>
      <c r="H9" s="62">
        <v>18329</v>
      </c>
      <c r="I9" s="62">
        <v>25322</v>
      </c>
      <c r="J9" s="62">
        <v>31170</v>
      </c>
      <c r="K9" s="62">
        <v>41245</v>
      </c>
      <c r="L9" s="62">
        <v>30282</v>
      </c>
      <c r="M9" s="62">
        <v>18588</v>
      </c>
      <c r="N9" s="62">
        <v>361237</v>
      </c>
    </row>
    <row r="10" spans="1:14">
      <c r="A10" s="61">
        <v>2002</v>
      </c>
      <c r="B10" s="62">
        <v>17176</v>
      </c>
      <c r="C10" s="62">
        <v>20668</v>
      </c>
      <c r="D10" s="62">
        <v>28815</v>
      </c>
      <c r="E10" s="62">
        <v>21253</v>
      </c>
      <c r="F10" s="62">
        <v>19887</v>
      </c>
      <c r="G10" s="62">
        <v>17218</v>
      </c>
      <c r="H10" s="62">
        <v>16621</v>
      </c>
      <c r="I10" s="62">
        <v>21093</v>
      </c>
      <c r="J10" s="62">
        <v>23752</v>
      </c>
      <c r="K10" s="62">
        <v>35272</v>
      </c>
      <c r="L10" s="62">
        <v>28723</v>
      </c>
      <c r="M10" s="62">
        <v>24990</v>
      </c>
      <c r="N10" s="62">
        <v>275468</v>
      </c>
    </row>
    <row r="11" spans="1:14">
      <c r="A11" s="61">
        <v>2003</v>
      </c>
      <c r="B11" s="62">
        <v>21215</v>
      </c>
      <c r="C11" s="62">
        <v>24349</v>
      </c>
      <c r="D11" s="62">
        <v>27737</v>
      </c>
      <c r="E11" s="62">
        <v>25851</v>
      </c>
      <c r="F11" s="62">
        <v>22704</v>
      </c>
      <c r="G11" s="62">
        <v>20351</v>
      </c>
      <c r="H11" s="62">
        <v>22661</v>
      </c>
      <c r="I11" s="62">
        <v>27568</v>
      </c>
      <c r="J11" s="62">
        <v>28724</v>
      </c>
      <c r="K11" s="62">
        <v>45459</v>
      </c>
      <c r="L11" s="62">
        <v>38398</v>
      </c>
      <c r="M11" s="62">
        <v>33115</v>
      </c>
      <c r="N11" s="62">
        <v>338132</v>
      </c>
    </row>
    <row r="12" spans="1:14">
      <c r="A12" s="61">
        <v>2004</v>
      </c>
      <c r="B12" s="62">
        <v>30988</v>
      </c>
      <c r="C12" s="62">
        <v>35631</v>
      </c>
      <c r="D12" s="62">
        <v>44290</v>
      </c>
      <c r="E12" s="62">
        <v>33514</v>
      </c>
      <c r="F12" s="62">
        <v>26802</v>
      </c>
      <c r="G12" s="62">
        <v>19793</v>
      </c>
      <c r="H12" s="62">
        <v>24860</v>
      </c>
      <c r="I12" s="62">
        <v>33162</v>
      </c>
      <c r="J12" s="62">
        <v>25496</v>
      </c>
      <c r="K12" s="62">
        <v>43373</v>
      </c>
      <c r="L12" s="62">
        <v>36381</v>
      </c>
      <c r="M12" s="62">
        <v>31007</v>
      </c>
      <c r="N12" s="62">
        <v>385297</v>
      </c>
    </row>
    <row r="13" spans="1:14">
      <c r="A13" s="61">
        <v>2005</v>
      </c>
      <c r="B13" s="62">
        <v>25477</v>
      </c>
      <c r="C13" s="62">
        <v>20338</v>
      </c>
      <c r="D13" s="62">
        <v>29875</v>
      </c>
      <c r="E13" s="62">
        <v>23414</v>
      </c>
      <c r="F13" s="62">
        <v>25541</v>
      </c>
      <c r="G13" s="62">
        <v>22608</v>
      </c>
      <c r="H13" s="62">
        <v>23996</v>
      </c>
      <c r="I13" s="62">
        <v>36910</v>
      </c>
      <c r="J13" s="62">
        <v>36066</v>
      </c>
      <c r="K13" s="62">
        <v>51498</v>
      </c>
      <c r="L13" s="62">
        <v>41505</v>
      </c>
      <c r="M13" s="62">
        <v>38170</v>
      </c>
      <c r="N13" s="62">
        <v>375398</v>
      </c>
    </row>
    <row r="14" spans="1:14">
      <c r="A14" s="61">
        <v>2006</v>
      </c>
      <c r="B14" s="62">
        <v>28769</v>
      </c>
      <c r="C14" s="62">
        <v>25728</v>
      </c>
      <c r="D14" s="62">
        <v>36873</v>
      </c>
      <c r="E14" s="62">
        <v>21983</v>
      </c>
      <c r="F14" s="62">
        <v>22870</v>
      </c>
      <c r="G14" s="62">
        <v>26210</v>
      </c>
      <c r="H14" s="62">
        <v>25183</v>
      </c>
      <c r="I14" s="62">
        <v>33150</v>
      </c>
      <c r="J14" s="62">
        <v>33362</v>
      </c>
      <c r="K14" s="62">
        <v>49670</v>
      </c>
      <c r="L14" s="62">
        <v>44119</v>
      </c>
      <c r="M14" s="62">
        <v>36009</v>
      </c>
      <c r="N14" s="62">
        <v>383926</v>
      </c>
    </row>
    <row r="15" spans="1:14">
      <c r="A15" s="61">
        <v>2007</v>
      </c>
      <c r="B15" s="62">
        <v>33192</v>
      </c>
      <c r="C15" s="62">
        <v>39934</v>
      </c>
      <c r="D15" s="62">
        <v>54722</v>
      </c>
      <c r="E15" s="62">
        <v>40942</v>
      </c>
      <c r="F15" s="62">
        <v>35854</v>
      </c>
      <c r="G15" s="62">
        <v>31316</v>
      </c>
      <c r="H15" s="62">
        <v>35437</v>
      </c>
      <c r="I15" s="62">
        <v>44683</v>
      </c>
      <c r="J15" s="62">
        <v>45552</v>
      </c>
      <c r="K15" s="62">
        <v>70644</v>
      </c>
      <c r="L15" s="62">
        <v>52273</v>
      </c>
      <c r="M15" s="62">
        <v>42156</v>
      </c>
      <c r="N15" s="62">
        <v>526705</v>
      </c>
    </row>
    <row r="16" spans="1:14">
      <c r="A16" s="61">
        <v>2008</v>
      </c>
      <c r="B16" s="62">
        <v>36913</v>
      </c>
      <c r="C16" s="62">
        <v>46675</v>
      </c>
      <c r="D16" s="62">
        <v>58735</v>
      </c>
      <c r="E16" s="62">
        <v>38475</v>
      </c>
      <c r="F16" s="62">
        <v>30410</v>
      </c>
      <c r="G16" s="62">
        <v>24349</v>
      </c>
      <c r="H16" s="62">
        <v>25427</v>
      </c>
      <c r="I16" s="62">
        <v>40011</v>
      </c>
      <c r="J16" s="62">
        <v>41622</v>
      </c>
      <c r="K16" s="62">
        <v>66421</v>
      </c>
      <c r="L16" s="62">
        <v>52399</v>
      </c>
      <c r="M16" s="62">
        <v>38840</v>
      </c>
      <c r="N16" s="62">
        <v>500277</v>
      </c>
    </row>
    <row r="17" spans="1:14">
      <c r="A17" s="61">
        <v>2009</v>
      </c>
      <c r="B17" s="62">
        <v>29278</v>
      </c>
      <c r="C17" s="62">
        <v>40617</v>
      </c>
      <c r="D17" s="62">
        <v>49567</v>
      </c>
      <c r="E17" s="62">
        <v>43337</v>
      </c>
      <c r="F17" s="62">
        <v>30037</v>
      </c>
      <c r="G17" s="62">
        <v>31749</v>
      </c>
      <c r="H17" s="62">
        <v>30432</v>
      </c>
      <c r="I17" s="62">
        <v>44174</v>
      </c>
      <c r="J17" s="62">
        <v>42771</v>
      </c>
      <c r="K17" s="62">
        <v>72522</v>
      </c>
      <c r="L17" s="62">
        <v>54423</v>
      </c>
      <c r="M17" s="62">
        <v>41049</v>
      </c>
      <c r="N17" s="62">
        <v>509956</v>
      </c>
    </row>
    <row r="18" spans="1:14">
      <c r="A18" s="61">
        <v>2010</v>
      </c>
      <c r="B18" s="62">
        <v>33645</v>
      </c>
      <c r="C18" s="62">
        <v>49264</v>
      </c>
      <c r="D18" s="62">
        <v>63058</v>
      </c>
      <c r="E18" s="62">
        <v>45509</v>
      </c>
      <c r="F18" s="62">
        <v>32542</v>
      </c>
      <c r="G18" s="62">
        <v>33263</v>
      </c>
      <c r="H18" s="62">
        <v>38991</v>
      </c>
      <c r="I18" s="62">
        <v>54672</v>
      </c>
      <c r="J18" s="62">
        <v>54848</v>
      </c>
      <c r="K18" s="62">
        <v>79130</v>
      </c>
      <c r="L18" s="62">
        <v>67537</v>
      </c>
      <c r="M18" s="62">
        <v>50408</v>
      </c>
      <c r="N18" s="62">
        <v>602867</v>
      </c>
    </row>
    <row r="19" spans="1:14">
      <c r="A19" s="61">
        <v>2011</v>
      </c>
      <c r="B19" s="62">
        <v>42622</v>
      </c>
      <c r="C19" s="62">
        <v>56339</v>
      </c>
      <c r="D19" s="62">
        <v>67565</v>
      </c>
      <c r="E19" s="62">
        <v>59751</v>
      </c>
      <c r="F19" s="62">
        <v>46202</v>
      </c>
      <c r="G19" s="62">
        <v>46115</v>
      </c>
      <c r="H19" s="62">
        <v>42661</v>
      </c>
      <c r="I19" s="62">
        <v>71398</v>
      </c>
      <c r="J19" s="62">
        <v>63033</v>
      </c>
      <c r="K19" s="62">
        <v>96996</v>
      </c>
      <c r="L19" s="62">
        <v>83460</v>
      </c>
      <c r="M19" s="62">
        <v>60073</v>
      </c>
      <c r="N19" s="62">
        <v>736215</v>
      </c>
    </row>
    <row r="20" spans="1:14">
      <c r="A20" s="61">
        <v>2012</v>
      </c>
      <c r="B20" s="62">
        <v>52501</v>
      </c>
      <c r="C20" s="62">
        <v>66459</v>
      </c>
      <c r="D20" s="62">
        <v>89151</v>
      </c>
      <c r="E20" s="62">
        <v>69796</v>
      </c>
      <c r="F20" s="62">
        <v>50317</v>
      </c>
      <c r="G20" s="62">
        <v>53630</v>
      </c>
      <c r="H20" s="62">
        <v>49995</v>
      </c>
      <c r="I20" s="62">
        <v>71964</v>
      </c>
      <c r="J20" s="62">
        <v>66383</v>
      </c>
      <c r="K20" s="62">
        <v>86379</v>
      </c>
      <c r="L20" s="62">
        <v>83173</v>
      </c>
      <c r="M20" s="62">
        <v>63344</v>
      </c>
      <c r="N20" s="62">
        <v>803092</v>
      </c>
    </row>
    <row r="21" spans="1:14">
      <c r="A21" s="61">
        <v>2013</v>
      </c>
      <c r="B21" s="62">
        <v>47846</v>
      </c>
      <c r="C21" s="62">
        <v>67264</v>
      </c>
      <c r="D21" s="62">
        <v>88697</v>
      </c>
      <c r="E21" s="62">
        <v>65152</v>
      </c>
      <c r="F21" s="62">
        <v>52834</v>
      </c>
      <c r="G21" s="62">
        <v>54599</v>
      </c>
      <c r="H21" s="62">
        <v>54011</v>
      </c>
      <c r="I21" s="62">
        <v>68478</v>
      </c>
      <c r="J21" s="62">
        <v>66755</v>
      </c>
      <c r="K21" s="62">
        <v>99426</v>
      </c>
      <c r="L21" s="62">
        <v>75485</v>
      </c>
      <c r="M21" s="62">
        <v>57069</v>
      </c>
      <c r="N21" s="62">
        <v>797616</v>
      </c>
    </row>
    <row r="22" spans="1:14">
      <c r="A22" s="61">
        <v>2014</v>
      </c>
      <c r="B22" s="30">
        <v>70196</v>
      </c>
      <c r="C22" s="30">
        <v>69009</v>
      </c>
      <c r="D22" s="30">
        <v>79914</v>
      </c>
      <c r="E22" s="30">
        <v>80053</v>
      </c>
      <c r="F22" s="30">
        <v>62558</v>
      </c>
      <c r="G22" s="30">
        <v>50731</v>
      </c>
      <c r="H22" s="30">
        <v>46546</v>
      </c>
      <c r="I22" s="30">
        <v>59761</v>
      </c>
      <c r="J22" s="30">
        <v>52894</v>
      </c>
      <c r="K22" s="30">
        <v>80993</v>
      </c>
      <c r="L22" s="30">
        <v>76305</v>
      </c>
      <c r="M22" s="30">
        <v>61158</v>
      </c>
      <c r="N22" s="62">
        <v>790118</v>
      </c>
    </row>
    <row r="23" spans="1:14">
      <c r="A23" s="61">
        <v>2015</v>
      </c>
      <c r="B23" s="18">
        <v>38616</v>
      </c>
      <c r="C23" s="18">
        <v>58523</v>
      </c>
      <c r="D23" s="18">
        <v>79187</v>
      </c>
      <c r="E23" s="18">
        <v>65729</v>
      </c>
      <c r="F23" s="18">
        <v>17569</v>
      </c>
      <c r="G23" s="18">
        <v>18368</v>
      </c>
      <c r="H23" s="18">
        <v>22967</v>
      </c>
      <c r="I23" s="18">
        <v>38606</v>
      </c>
      <c r="J23" s="18">
        <v>39050</v>
      </c>
      <c r="K23" s="18">
        <v>56584</v>
      </c>
      <c r="L23" s="18">
        <v>58304</v>
      </c>
      <c r="M23" s="18">
        <v>45467</v>
      </c>
      <c r="N23" s="18">
        <v>538970</v>
      </c>
    </row>
    <row r="24" spans="1:14">
      <c r="A24" s="61">
        <v>2016</v>
      </c>
      <c r="B24" s="62">
        <v>42235</v>
      </c>
      <c r="C24" s="18">
        <v>60821</v>
      </c>
      <c r="D24" s="18">
        <v>76444</v>
      </c>
      <c r="E24" s="18">
        <v>60214</v>
      </c>
      <c r="F24" s="18">
        <v>46683</v>
      </c>
      <c r="G24" s="18">
        <v>38852</v>
      </c>
      <c r="H24" s="18">
        <v>48115</v>
      </c>
      <c r="I24" s="18">
        <v>66341</v>
      </c>
      <c r="J24" s="18">
        <v>74670</v>
      </c>
      <c r="K24" s="18">
        <v>89281</v>
      </c>
      <c r="L24" s="18">
        <v>72990</v>
      </c>
      <c r="M24" s="18">
        <v>76356</v>
      </c>
      <c r="N24" s="30">
        <v>753002</v>
      </c>
    </row>
    <row r="25" spans="1:14">
      <c r="A25" s="61">
        <v>2017</v>
      </c>
      <c r="B25" s="62">
        <v>62632</v>
      </c>
      <c r="C25" s="62">
        <v>84061</v>
      </c>
      <c r="D25" s="62">
        <v>106291</v>
      </c>
      <c r="E25" s="62">
        <v>88591</v>
      </c>
      <c r="F25" s="62">
        <v>62773</v>
      </c>
      <c r="G25" s="62">
        <v>55956</v>
      </c>
      <c r="H25" s="62">
        <v>42240</v>
      </c>
      <c r="I25" s="62">
        <v>73778</v>
      </c>
      <c r="J25" s="62">
        <v>68634</v>
      </c>
      <c r="K25" s="62">
        <v>112492</v>
      </c>
      <c r="L25" s="62">
        <v>99804</v>
      </c>
      <c r="M25" s="62">
        <v>82966</v>
      </c>
      <c r="N25" s="63">
        <v>940218</v>
      </c>
    </row>
    <row r="26" spans="1:14">
      <c r="A26" s="61">
        <v>2018</v>
      </c>
      <c r="B26" s="62">
        <v>73187</v>
      </c>
      <c r="C26" s="62">
        <v>89507</v>
      </c>
      <c r="D26" s="62">
        <v>124686</v>
      </c>
      <c r="E26" s="62">
        <v>98650</v>
      </c>
      <c r="F26" s="62">
        <v>68825</v>
      </c>
      <c r="G26" s="62">
        <v>65159</v>
      </c>
      <c r="H26" s="62">
        <v>73281</v>
      </c>
      <c r="I26" s="62">
        <v>87679</v>
      </c>
      <c r="J26" s="62">
        <v>91874</v>
      </c>
      <c r="K26" s="62">
        <v>130745</v>
      </c>
      <c r="L26" s="62">
        <v>147859</v>
      </c>
      <c r="M26" s="62">
        <v>121620</v>
      </c>
      <c r="N26" s="62">
        <v>1173072</v>
      </c>
    </row>
    <row r="27" spans="1:14">
      <c r="A27" s="61">
        <v>2019</v>
      </c>
      <c r="B27" s="18">
        <v>81273</v>
      </c>
      <c r="C27" s="18">
        <v>102423</v>
      </c>
      <c r="D27" s="18">
        <v>127351</v>
      </c>
      <c r="E27" s="18">
        <v>109399</v>
      </c>
      <c r="F27" s="18">
        <v>78329</v>
      </c>
      <c r="G27" s="18">
        <v>74883</v>
      </c>
      <c r="H27" s="18">
        <v>70916</v>
      </c>
      <c r="I27" s="18">
        <v>94749</v>
      </c>
      <c r="J27" s="18">
        <v>92604</v>
      </c>
      <c r="K27" s="18">
        <v>134096</v>
      </c>
      <c r="L27" s="18">
        <v>130302</v>
      </c>
      <c r="M27" s="18">
        <v>100866</v>
      </c>
      <c r="N27" s="18">
        <v>1197191</v>
      </c>
    </row>
    <row r="28" spans="1:14">
      <c r="A28" s="61">
        <v>2020</v>
      </c>
      <c r="B28" s="64">
        <v>79702</v>
      </c>
      <c r="C28" s="64">
        <v>98190</v>
      </c>
      <c r="D28" s="64">
        <v>42776</v>
      </c>
      <c r="E28" s="61">
        <v>14</v>
      </c>
      <c r="F28" s="61">
        <v>31</v>
      </c>
      <c r="G28" s="61">
        <v>102</v>
      </c>
      <c r="H28" s="61">
        <v>196</v>
      </c>
      <c r="I28" s="61">
        <v>267</v>
      </c>
      <c r="J28" s="61">
        <v>584</v>
      </c>
      <c r="K28" s="64">
        <v>2025</v>
      </c>
      <c r="L28" s="64">
        <v>1956</v>
      </c>
      <c r="M28" s="64">
        <v>4242</v>
      </c>
      <c r="N28" s="64">
        <v>230085</v>
      </c>
    </row>
    <row r="29" spans="1:14">
      <c r="A29" s="61">
        <v>2021</v>
      </c>
      <c r="B29" s="64">
        <v>8874</v>
      </c>
      <c r="C29" s="64">
        <v>9266</v>
      </c>
      <c r="D29" s="64">
        <v>15254</v>
      </c>
      <c r="E29" s="64">
        <v>22732</v>
      </c>
      <c r="F29" s="64">
        <v>1531</v>
      </c>
      <c r="G29" s="64">
        <v>1187</v>
      </c>
      <c r="H29" s="64">
        <v>3093</v>
      </c>
      <c r="I29" s="64">
        <v>6093</v>
      </c>
      <c r="J29" s="64">
        <v>9907</v>
      </c>
      <c r="K29" s="64">
        <v>23338</v>
      </c>
      <c r="L29" s="64">
        <v>26135</v>
      </c>
      <c r="M29" s="64">
        <v>23552</v>
      </c>
      <c r="N29" s="64">
        <v>150962</v>
      </c>
    </row>
    <row r="30" spans="1:14">
      <c r="A30" s="61">
        <v>2022</v>
      </c>
      <c r="B30" s="61">
        <v>16975</v>
      </c>
      <c r="C30" s="61">
        <v>19856</v>
      </c>
      <c r="D30" s="61">
        <v>42152</v>
      </c>
      <c r="E30" s="61">
        <v>61589</v>
      </c>
      <c r="F30" s="61">
        <v>54093</v>
      </c>
      <c r="G30" s="61">
        <v>46957</v>
      </c>
      <c r="H30" s="61">
        <v>44462</v>
      </c>
      <c r="I30" s="61">
        <v>41304</v>
      </c>
      <c r="J30" s="61">
        <v>58314</v>
      </c>
      <c r="K30" s="61">
        <v>88582</v>
      </c>
      <c r="L30" s="61">
        <v>72653</v>
      </c>
      <c r="M30" s="65">
        <v>67932</v>
      </c>
      <c r="N30" s="61">
        <v>614869</v>
      </c>
    </row>
    <row r="31" spans="1:14">
      <c r="A31" s="61">
        <v>2023</v>
      </c>
      <c r="B31" s="61">
        <v>55074</v>
      </c>
      <c r="C31" s="61">
        <v>73255</v>
      </c>
      <c r="D31" s="61">
        <v>99426</v>
      </c>
      <c r="E31" s="61">
        <v>98773</v>
      </c>
      <c r="F31" s="61">
        <v>77703</v>
      </c>
      <c r="G31" s="61">
        <v>72250</v>
      </c>
      <c r="H31" s="61">
        <v>57726</v>
      </c>
      <c r="I31" s="61">
        <v>67153</v>
      </c>
      <c r="J31" s="61">
        <v>91012</v>
      </c>
      <c r="K31" s="61">
        <v>117306</v>
      </c>
      <c r="L31" s="61">
        <v>108630</v>
      </c>
      <c r="M31" s="65">
        <v>96574</v>
      </c>
      <c r="N31" s="61">
        <v>1014882</v>
      </c>
    </row>
    <row r="32" spans="1:14">
      <c r="A32" s="61">
        <v>2024</v>
      </c>
      <c r="B32" s="61">
        <v>79101</v>
      </c>
      <c r="C32" s="61">
        <v>97423</v>
      </c>
      <c r="D32" s="61">
        <v>128167</v>
      </c>
      <c r="E32" s="61">
        <v>111382</v>
      </c>
      <c r="F32" s="61">
        <v>90205</v>
      </c>
      <c r="G32" s="61">
        <v>76733</v>
      </c>
      <c r="H32" s="61">
        <v>64598</v>
      </c>
      <c r="I32" s="61">
        <v>72717</v>
      </c>
      <c r="J32" s="61">
        <v>96302</v>
      </c>
      <c r="K32" s="61">
        <v>124391</v>
      </c>
      <c r="L32" s="61">
        <v>114496</v>
      </c>
      <c r="M32" s="65">
        <v>92033</v>
      </c>
      <c r="N32" s="61">
        <v>1147548</v>
      </c>
    </row>
    <row r="33" spans="1:14">
      <c r="A33" s="61">
        <v>2025</v>
      </c>
      <c r="B33" s="61">
        <v>79990</v>
      </c>
      <c r="C33" s="61">
        <v>99585</v>
      </c>
      <c r="D33" s="61">
        <v>121632</v>
      </c>
      <c r="E33" s="61">
        <v>116487</v>
      </c>
      <c r="F33" s="61">
        <v>86216</v>
      </c>
      <c r="G33" s="61">
        <v>76425</v>
      </c>
      <c r="H33" s="61">
        <v>70193</v>
      </c>
      <c r="I33" s="61">
        <v>88681</v>
      </c>
      <c r="J33" s="61">
        <v>79981</v>
      </c>
      <c r="K33" s="61">
        <v>128443</v>
      </c>
      <c r="L33" s="61">
        <v>116552</v>
      </c>
      <c r="M33" s="65">
        <v>98180</v>
      </c>
      <c r="N33" s="61">
        <v>1162365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6" zoomScaleNormal="100" workbookViewId="0">
      <selection activeCell="I22" sqref="I22"/>
    </sheetView>
  </sheetViews>
  <sheetFormatPr defaultRowHeight="15"/>
  <cols>
    <col min="1" max="1" width="19.28515625" customWidth="1"/>
    <col min="2" max="2" width="14" customWidth="1"/>
    <col min="3" max="3" width="11.85546875" customWidth="1"/>
    <col min="4" max="4" width="11.5703125" customWidth="1"/>
    <col min="5" max="5" width="10.140625" customWidth="1"/>
  </cols>
  <sheetData>
    <row r="1" spans="1:5">
      <c r="A1" s="349" t="s">
        <v>908</v>
      </c>
      <c r="B1" s="349"/>
      <c r="C1" s="349"/>
      <c r="D1" s="349"/>
      <c r="E1" s="349"/>
    </row>
    <row r="2" spans="1:5" ht="17.25" customHeight="1">
      <c r="A2" s="349" t="s">
        <v>433</v>
      </c>
      <c r="B2" s="350" t="s">
        <v>434</v>
      </c>
      <c r="C2" s="350"/>
      <c r="D2" s="350"/>
      <c r="E2" s="350"/>
    </row>
    <row r="3" spans="1:5" ht="58.5" customHeight="1">
      <c r="A3" s="349"/>
      <c r="B3" s="207" t="s">
        <v>435</v>
      </c>
      <c r="C3" s="207" t="s">
        <v>436</v>
      </c>
      <c r="D3" s="207" t="s">
        <v>437</v>
      </c>
      <c r="E3" s="207" t="s">
        <v>438</v>
      </c>
    </row>
    <row r="4" spans="1:5">
      <c r="A4" s="24" t="s">
        <v>439</v>
      </c>
      <c r="B4" s="208">
        <v>11717</v>
      </c>
      <c r="C4" s="208">
        <v>73.8</v>
      </c>
      <c r="D4" s="208">
        <v>158.80000000000001</v>
      </c>
      <c r="E4" s="208" t="s">
        <v>127</v>
      </c>
    </row>
    <row r="5" spans="1:5">
      <c r="A5" s="24" t="s">
        <v>440</v>
      </c>
      <c r="B5" s="208">
        <v>8654.2999999999993</v>
      </c>
      <c r="C5" s="208">
        <v>76.900000000000006</v>
      </c>
      <c r="D5" s="208">
        <v>112.5</v>
      </c>
      <c r="E5" s="208">
        <v>-29.1</v>
      </c>
    </row>
    <row r="6" spans="1:5">
      <c r="A6" s="24" t="s">
        <v>441</v>
      </c>
      <c r="B6" s="208">
        <v>11747.7</v>
      </c>
      <c r="C6" s="208">
        <v>77.8</v>
      </c>
      <c r="D6" s="208">
        <v>151</v>
      </c>
      <c r="E6" s="208">
        <v>34.200000000000003</v>
      </c>
    </row>
    <row r="7" spans="1:5">
      <c r="A7" s="24" t="s">
        <v>442</v>
      </c>
      <c r="B7" s="208">
        <v>18147.400000000001</v>
      </c>
      <c r="C7" s="208">
        <v>73.8</v>
      </c>
      <c r="D7" s="208">
        <v>245.9</v>
      </c>
      <c r="E7" s="208">
        <v>62.8</v>
      </c>
    </row>
    <row r="8" spans="1:5">
      <c r="A8" s="24" t="s">
        <v>443</v>
      </c>
      <c r="B8" s="208">
        <v>10463.799999999999</v>
      </c>
      <c r="C8" s="208">
        <v>72.099999999999994</v>
      </c>
      <c r="D8" s="208">
        <v>145.1</v>
      </c>
      <c r="E8" s="208">
        <v>-41</v>
      </c>
    </row>
    <row r="9" spans="1:5">
      <c r="A9" s="24" t="s">
        <v>444</v>
      </c>
      <c r="B9" s="208">
        <v>9555.7999999999993</v>
      </c>
      <c r="C9" s="208">
        <v>72.3</v>
      </c>
      <c r="D9" s="208">
        <v>132.19999999999999</v>
      </c>
      <c r="E9" s="208">
        <v>-8.9</v>
      </c>
    </row>
    <row r="10" spans="1:5">
      <c r="A10" s="24" t="s">
        <v>445</v>
      </c>
      <c r="B10" s="208">
        <v>10125.299999999999</v>
      </c>
      <c r="C10" s="208">
        <v>70.5</v>
      </c>
      <c r="D10" s="208">
        <v>143.6</v>
      </c>
      <c r="E10" s="208">
        <v>8.6999999999999993</v>
      </c>
    </row>
    <row r="11" spans="1:5">
      <c r="A11" s="24" t="s">
        <v>446</v>
      </c>
      <c r="B11" s="208">
        <v>18653.099999999999</v>
      </c>
      <c r="C11" s="208">
        <v>65</v>
      </c>
      <c r="D11" s="208">
        <v>287</v>
      </c>
      <c r="E11" s="208">
        <v>99.8</v>
      </c>
    </row>
    <row r="12" spans="1:5">
      <c r="A12" s="24" t="s">
        <v>447</v>
      </c>
      <c r="B12" s="208">
        <v>27959.8</v>
      </c>
      <c r="C12" s="208">
        <v>76.900000000000006</v>
      </c>
      <c r="D12" s="208">
        <v>363.6</v>
      </c>
      <c r="E12" s="208">
        <v>26.7</v>
      </c>
    </row>
    <row r="13" spans="1:5">
      <c r="A13" s="24" t="s">
        <v>448</v>
      </c>
      <c r="B13" s="208">
        <v>28138.6</v>
      </c>
      <c r="C13" s="208">
        <v>74.5</v>
      </c>
      <c r="D13" s="208">
        <v>377.7</v>
      </c>
      <c r="E13" s="208">
        <v>3.9</v>
      </c>
    </row>
    <row r="14" spans="1:5">
      <c r="A14" s="24" t="s">
        <v>449</v>
      </c>
      <c r="B14" s="208">
        <v>24610.7</v>
      </c>
      <c r="C14" s="208">
        <v>72.3</v>
      </c>
      <c r="D14" s="208">
        <v>340.4</v>
      </c>
      <c r="E14" s="208">
        <v>-9.9</v>
      </c>
    </row>
    <row r="15" spans="1:5">
      <c r="A15" s="24" t="s">
        <v>450</v>
      </c>
      <c r="B15" s="208">
        <v>30703.8</v>
      </c>
      <c r="C15" s="208">
        <v>81</v>
      </c>
      <c r="D15" s="208">
        <v>379.1</v>
      </c>
      <c r="E15" s="208">
        <v>11.4</v>
      </c>
    </row>
    <row r="16" spans="1:5">
      <c r="A16" s="24" t="s">
        <v>451</v>
      </c>
      <c r="B16" s="208">
        <v>34210.6</v>
      </c>
      <c r="C16" s="208">
        <v>88</v>
      </c>
      <c r="D16" s="208">
        <v>388.8</v>
      </c>
      <c r="E16" s="208">
        <v>2.6</v>
      </c>
    </row>
    <row r="17" spans="1:5">
      <c r="A17" s="24" t="s">
        <v>452</v>
      </c>
      <c r="B17" s="208">
        <v>46374.9</v>
      </c>
      <c r="C17" s="208">
        <v>98.3</v>
      </c>
      <c r="D17" s="208">
        <v>471.8</v>
      </c>
      <c r="E17" s="208">
        <v>21.4</v>
      </c>
    </row>
    <row r="18" spans="1:5">
      <c r="A18" s="24" t="s">
        <v>453</v>
      </c>
      <c r="B18" s="208">
        <v>53428.6</v>
      </c>
      <c r="C18" s="208">
        <v>99.5</v>
      </c>
      <c r="D18" s="208">
        <v>537</v>
      </c>
      <c r="E18" s="208">
        <v>13.8</v>
      </c>
    </row>
    <row r="19" spans="1:5">
      <c r="A19" s="24" t="s">
        <v>454</v>
      </c>
      <c r="B19" s="208">
        <v>41765.4</v>
      </c>
      <c r="C19" s="208">
        <v>106.4</v>
      </c>
      <c r="D19" s="208">
        <v>392.5</v>
      </c>
      <c r="E19" s="208">
        <v>-26.9</v>
      </c>
    </row>
    <row r="20" spans="1:5">
      <c r="A20" s="24" t="s">
        <v>455</v>
      </c>
      <c r="B20" s="208">
        <v>58526.9</v>
      </c>
      <c r="C20" s="208">
        <v>106.2</v>
      </c>
      <c r="D20" s="208">
        <v>551.1</v>
      </c>
      <c r="E20" s="208">
        <v>40.4</v>
      </c>
    </row>
    <row r="21" spans="1:5">
      <c r="A21" s="24" t="s">
        <v>456</v>
      </c>
      <c r="B21" s="208">
        <v>68521.7</v>
      </c>
      <c r="C21" s="208">
        <v>104.4</v>
      </c>
      <c r="D21" s="208">
        <v>656.3</v>
      </c>
      <c r="E21" s="208">
        <v>19.100000000000001</v>
      </c>
    </row>
    <row r="22" spans="1:5">
      <c r="A22" s="24" t="s">
        <v>457</v>
      </c>
      <c r="B22" s="208">
        <v>75142.8</v>
      </c>
      <c r="C22" s="208">
        <v>112.9</v>
      </c>
      <c r="D22" s="208">
        <v>665.6</v>
      </c>
      <c r="E22" s="208">
        <v>1.4</v>
      </c>
    </row>
    <row r="23" spans="1:5">
      <c r="A23" s="24" t="s">
        <v>458</v>
      </c>
      <c r="B23" s="208">
        <v>60885.4</v>
      </c>
      <c r="C23" s="208">
        <v>116.3</v>
      </c>
      <c r="D23" s="208">
        <v>523.5</v>
      </c>
      <c r="E23" s="208">
        <v>-21.3</v>
      </c>
    </row>
    <row r="24" spans="1:5">
      <c r="A24" s="24" t="s">
        <v>459</v>
      </c>
      <c r="B24" s="208">
        <v>7266.3</v>
      </c>
      <c r="C24" s="208">
        <v>117.9</v>
      </c>
      <c r="D24" s="208">
        <v>61.6</v>
      </c>
      <c r="E24" s="208">
        <v>-88.2</v>
      </c>
    </row>
    <row r="25" spans="1:5">
      <c r="A25" s="24" t="s">
        <v>460</v>
      </c>
      <c r="B25" s="208">
        <v>32447.200000000001</v>
      </c>
      <c r="C25" s="208">
        <v>120.8</v>
      </c>
      <c r="D25" s="208">
        <v>268.5</v>
      </c>
      <c r="E25" s="208">
        <v>335.6</v>
      </c>
    </row>
    <row r="26" spans="1:5">
      <c r="A26" s="24" t="s">
        <v>461</v>
      </c>
      <c r="B26" s="208">
        <v>62300.9</v>
      </c>
      <c r="C26" s="208">
        <v>130.69999999999999</v>
      </c>
      <c r="D26" s="208">
        <v>476.5</v>
      </c>
      <c r="E26" s="208">
        <v>77.5</v>
      </c>
    </row>
    <row r="27" spans="1:5">
      <c r="A27" s="24" t="s">
        <v>462</v>
      </c>
      <c r="B27" s="208">
        <v>82326.600000000006</v>
      </c>
      <c r="C27" s="208">
        <v>133</v>
      </c>
      <c r="D27" s="208">
        <v>618.79999999999995</v>
      </c>
      <c r="E27" s="208">
        <v>29.9</v>
      </c>
    </row>
    <row r="28" spans="1:5">
      <c r="A28" s="24" t="s">
        <v>463</v>
      </c>
      <c r="B28" s="208">
        <v>88660.800000000003</v>
      </c>
      <c r="C28" s="208">
        <v>136.30000000000001</v>
      </c>
      <c r="D28" s="208">
        <v>650.5</v>
      </c>
      <c r="E28" s="208">
        <v>5.0999999999999996</v>
      </c>
    </row>
    <row r="29" spans="1:5">
      <c r="A29" s="24" t="s">
        <v>464</v>
      </c>
      <c r="B29" s="208">
        <v>42205.2</v>
      </c>
      <c r="C29" s="208">
        <v>141.69999999999999</v>
      </c>
      <c r="D29" s="208">
        <v>297.8</v>
      </c>
      <c r="E29" s="208" t="s">
        <v>127</v>
      </c>
    </row>
    <row r="30" spans="1:5">
      <c r="A30" s="351" t="s">
        <v>465</v>
      </c>
      <c r="B30" s="351"/>
      <c r="C30" s="4"/>
      <c r="D30" s="4"/>
      <c r="E30" s="4"/>
    </row>
    <row r="31" spans="1:5">
      <c r="A31" s="351" t="s">
        <v>466</v>
      </c>
      <c r="B31" s="351"/>
      <c r="C31" s="4"/>
      <c r="D31" s="4"/>
      <c r="E31" s="4"/>
    </row>
  </sheetData>
  <mergeCells count="5">
    <mergeCell ref="A1:E1"/>
    <mergeCell ref="A2:A3"/>
    <mergeCell ref="B2:E2"/>
    <mergeCell ref="A30:B30"/>
    <mergeCell ref="A31:B31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="60" zoomScaleNormal="100" workbookViewId="0">
      <selection activeCell="J23" sqref="J23"/>
    </sheetView>
  </sheetViews>
  <sheetFormatPr defaultRowHeight="15"/>
  <cols>
    <col min="1" max="1" width="7.85546875" customWidth="1"/>
    <col min="2" max="2" width="19.42578125" customWidth="1"/>
    <col min="3" max="3" width="19.5703125" customWidth="1"/>
    <col min="4" max="4" width="19.140625" customWidth="1"/>
    <col min="5" max="5" width="17.7109375" customWidth="1"/>
  </cols>
  <sheetData>
    <row r="1" spans="1:6">
      <c r="A1" s="349" t="s">
        <v>908</v>
      </c>
      <c r="B1" s="349"/>
      <c r="C1" s="349"/>
      <c r="D1" s="349"/>
      <c r="E1" s="349"/>
      <c r="F1" s="349"/>
    </row>
    <row r="2" spans="1:6" ht="48.75" customHeight="1">
      <c r="A2" s="207" t="s">
        <v>433</v>
      </c>
      <c r="B2" s="207" t="s">
        <v>467</v>
      </c>
      <c r="C2" s="207" t="s">
        <v>468</v>
      </c>
      <c r="D2" s="207" t="s">
        <v>469</v>
      </c>
      <c r="E2" s="207" t="s">
        <v>470</v>
      </c>
      <c r="F2" s="207" t="s">
        <v>471</v>
      </c>
    </row>
    <row r="3" spans="1:6">
      <c r="A3" s="208" t="s">
        <v>472</v>
      </c>
      <c r="B3" s="208">
        <v>11717</v>
      </c>
      <c r="C3" s="208">
        <v>16.8</v>
      </c>
      <c r="D3" s="208">
        <v>11.8</v>
      </c>
      <c r="E3" s="208">
        <v>6.6</v>
      </c>
      <c r="F3" s="208">
        <v>2.7</v>
      </c>
    </row>
    <row r="4" spans="1:6">
      <c r="A4" s="208" t="s">
        <v>473</v>
      </c>
      <c r="B4" s="208">
        <v>8654.2999999999993</v>
      </c>
      <c r="C4" s="208">
        <v>14.9</v>
      </c>
      <c r="D4" s="208">
        <v>10.6</v>
      </c>
      <c r="E4" s="208">
        <v>5.4</v>
      </c>
      <c r="F4" s="208">
        <v>1.9</v>
      </c>
    </row>
    <row r="5" spans="1:6">
      <c r="A5" s="208" t="s">
        <v>474</v>
      </c>
      <c r="B5" s="208">
        <v>11747.7</v>
      </c>
      <c r="C5" s="208">
        <v>23.1</v>
      </c>
      <c r="D5" s="208">
        <v>15.2</v>
      </c>
      <c r="E5" s="208">
        <v>7.1</v>
      </c>
      <c r="F5" s="208">
        <v>2.4</v>
      </c>
    </row>
    <row r="6" spans="1:6">
      <c r="A6" s="208" t="s">
        <v>475</v>
      </c>
      <c r="B6" s="208">
        <v>18147.400000000001</v>
      </c>
      <c r="C6" s="208">
        <v>32.9</v>
      </c>
      <c r="D6" s="208">
        <v>20.3</v>
      </c>
      <c r="E6" s="208">
        <v>9.9</v>
      </c>
      <c r="F6" s="208">
        <v>3.4</v>
      </c>
    </row>
    <row r="7" spans="1:6">
      <c r="A7" s="208" t="s">
        <v>476</v>
      </c>
      <c r="B7" s="208">
        <v>10463.799999999999</v>
      </c>
      <c r="C7" s="208">
        <v>17.5</v>
      </c>
      <c r="D7" s="208">
        <v>12.2</v>
      </c>
      <c r="E7" s="208">
        <v>5.3</v>
      </c>
      <c r="F7" s="208">
        <v>1.8</v>
      </c>
    </row>
    <row r="8" spans="1:6">
      <c r="A8" s="208" t="s">
        <v>477</v>
      </c>
      <c r="B8" s="208">
        <v>9555.7999999999993</v>
      </c>
      <c r="C8" s="208">
        <v>15.5</v>
      </c>
      <c r="D8" s="208">
        <v>10.9</v>
      </c>
      <c r="E8" s="208">
        <v>4.0999999999999996</v>
      </c>
      <c r="F8" s="208">
        <v>1.5</v>
      </c>
    </row>
    <row r="9" spans="1:6">
      <c r="A9" s="208" t="s">
        <v>478</v>
      </c>
      <c r="B9" s="208">
        <v>10125.299999999999</v>
      </c>
      <c r="C9" s="208">
        <v>16.5</v>
      </c>
      <c r="D9" s="208">
        <v>10.8</v>
      </c>
      <c r="E9" s="208">
        <v>4.0999999999999996</v>
      </c>
      <c r="F9" s="208">
        <v>1.4</v>
      </c>
    </row>
    <row r="10" spans="1:6">
      <c r="A10" s="208" t="s">
        <v>479</v>
      </c>
      <c r="B10" s="208">
        <v>18653.099999999999</v>
      </c>
      <c r="C10" s="208">
        <v>30.1</v>
      </c>
      <c r="D10" s="208">
        <v>17.899999999999999</v>
      </c>
      <c r="E10" s="208">
        <v>6</v>
      </c>
      <c r="F10" s="208">
        <v>2.2999999999999998</v>
      </c>
    </row>
    <row r="11" spans="1:6">
      <c r="A11" s="208" t="s">
        <v>480</v>
      </c>
      <c r="B11" s="208">
        <v>27959.8</v>
      </c>
      <c r="C11" s="208">
        <v>40</v>
      </c>
      <c r="D11" s="208">
        <v>22.8</v>
      </c>
      <c r="E11" s="208">
        <v>6.9</v>
      </c>
      <c r="F11" s="208">
        <v>2.8</v>
      </c>
    </row>
    <row r="12" spans="1:6">
      <c r="A12" s="208" t="s">
        <v>481</v>
      </c>
      <c r="B12" s="208">
        <v>28138.6</v>
      </c>
      <c r="C12" s="208">
        <v>44.5</v>
      </c>
      <c r="D12" s="208">
        <v>24.6</v>
      </c>
      <c r="E12" s="208">
        <v>6.6</v>
      </c>
      <c r="F12" s="208">
        <v>2.4</v>
      </c>
    </row>
    <row r="13" spans="1:6">
      <c r="A13" s="208" t="s">
        <v>482</v>
      </c>
      <c r="B13" s="208">
        <v>24610.7</v>
      </c>
      <c r="C13" s="208">
        <v>35.799999999999997</v>
      </c>
      <c r="D13" s="208">
        <v>20.2</v>
      </c>
      <c r="E13" s="208">
        <v>5.3</v>
      </c>
      <c r="F13" s="208">
        <v>1.6</v>
      </c>
    </row>
    <row r="14" spans="1:6">
      <c r="A14" s="208" t="s">
        <v>483</v>
      </c>
      <c r="B14" s="208">
        <v>30703.8</v>
      </c>
      <c r="C14" s="208">
        <v>37.700000000000003</v>
      </c>
      <c r="D14" s="208">
        <v>20</v>
      </c>
      <c r="E14" s="208">
        <v>4.9000000000000004</v>
      </c>
      <c r="F14" s="208">
        <v>1.7</v>
      </c>
    </row>
    <row r="15" spans="1:6">
      <c r="A15" s="208" t="s">
        <v>484</v>
      </c>
      <c r="B15" s="208">
        <v>34210.6</v>
      </c>
      <c r="C15" s="208">
        <v>39.799999999999997</v>
      </c>
      <c r="D15" s="208">
        <v>18.899999999999999</v>
      </c>
      <c r="E15" s="208">
        <v>4.8</v>
      </c>
      <c r="F15" s="208">
        <v>1.8</v>
      </c>
    </row>
    <row r="16" spans="1:6">
      <c r="A16" s="208" t="s">
        <v>485</v>
      </c>
      <c r="B16" s="208">
        <v>46374.9</v>
      </c>
      <c r="C16" s="208">
        <v>45.9</v>
      </c>
      <c r="D16" s="208">
        <v>20.5</v>
      </c>
      <c r="E16" s="208">
        <v>5.0999999999999996</v>
      </c>
      <c r="F16" s="208">
        <v>2.1</v>
      </c>
    </row>
    <row r="17" spans="1:6">
      <c r="A17" s="208" t="s">
        <v>486</v>
      </c>
      <c r="B17" s="208">
        <v>53428.6</v>
      </c>
      <c r="C17" s="208">
        <v>54.4</v>
      </c>
      <c r="D17" s="208">
        <v>21.6</v>
      </c>
      <c r="E17" s="208">
        <v>5.2</v>
      </c>
      <c r="F17" s="208">
        <v>2.2000000000000002</v>
      </c>
    </row>
    <row r="18" spans="1:6">
      <c r="A18" s="208" t="s">
        <v>487</v>
      </c>
      <c r="B18" s="208">
        <v>41765.4</v>
      </c>
      <c r="C18" s="208">
        <v>55.8</v>
      </c>
      <c r="D18" s="208">
        <v>19.600000000000001</v>
      </c>
      <c r="E18" s="208">
        <v>4</v>
      </c>
      <c r="F18" s="208">
        <v>1.6</v>
      </c>
    </row>
    <row r="19" spans="1:6">
      <c r="A19" s="208" t="s">
        <v>488</v>
      </c>
      <c r="B19" s="208">
        <v>58526.9</v>
      </c>
      <c r="C19" s="208">
        <v>71.3</v>
      </c>
      <c r="D19" s="208">
        <v>24.3</v>
      </c>
      <c r="E19" s="208">
        <v>5</v>
      </c>
      <c r="F19" s="208">
        <v>1.9</v>
      </c>
    </row>
    <row r="20" spans="1:6">
      <c r="A20" s="208" t="s">
        <v>489</v>
      </c>
      <c r="B20" s="208">
        <v>68521.7</v>
      </c>
      <c r="C20" s="208">
        <v>73.3</v>
      </c>
      <c r="D20" s="208">
        <v>25.4</v>
      </c>
      <c r="E20" s="208">
        <v>5.6</v>
      </c>
      <c r="F20" s="208">
        <v>2</v>
      </c>
    </row>
    <row r="21" spans="1:6">
      <c r="A21" s="208" t="s">
        <v>490</v>
      </c>
      <c r="B21" s="208">
        <v>75142.8</v>
      </c>
      <c r="C21" s="208">
        <v>66.3</v>
      </c>
      <c r="D21" s="208">
        <v>25.1</v>
      </c>
      <c r="E21" s="208">
        <v>5.4</v>
      </c>
      <c r="F21" s="208">
        <v>2</v>
      </c>
    </row>
    <row r="22" spans="1:6">
      <c r="A22" s="208" t="s">
        <v>491</v>
      </c>
      <c r="B22" s="208">
        <v>60885.4</v>
      </c>
      <c r="C22" s="208">
        <v>56.2</v>
      </c>
      <c r="D22" s="208">
        <v>23</v>
      </c>
      <c r="E22" s="208">
        <v>4.5999999999999996</v>
      </c>
      <c r="F22" s="208">
        <v>1.6</v>
      </c>
    </row>
    <row r="23" spans="1:6">
      <c r="A23" s="208" t="s">
        <v>492</v>
      </c>
      <c r="B23" s="208">
        <v>7266.3</v>
      </c>
      <c r="C23" s="208">
        <v>5.0999999999999996</v>
      </c>
      <c r="D23" s="208">
        <v>3.3</v>
      </c>
      <c r="E23" s="208">
        <v>0.5</v>
      </c>
      <c r="F23" s="208">
        <v>0.2</v>
      </c>
    </row>
    <row r="24" spans="1:6">
      <c r="A24" s="208" t="s">
        <v>493</v>
      </c>
      <c r="B24" s="208">
        <v>32447.200000000001</v>
      </c>
      <c r="C24" s="208">
        <v>15.3</v>
      </c>
      <c r="D24" s="208">
        <v>9.6999999999999993</v>
      </c>
      <c r="E24" s="208">
        <v>2.1</v>
      </c>
      <c r="F24" s="208">
        <v>0.7</v>
      </c>
    </row>
    <row r="25" spans="1:6">
      <c r="A25" s="208" t="s">
        <v>494</v>
      </c>
      <c r="B25" s="208">
        <v>62300.9</v>
      </c>
      <c r="C25" s="208">
        <v>33.9</v>
      </c>
      <c r="D25" s="208">
        <v>16.600000000000001</v>
      </c>
      <c r="E25" s="208">
        <v>3.4</v>
      </c>
      <c r="F25" s="208">
        <v>1.2</v>
      </c>
    </row>
    <row r="26" spans="1:6">
      <c r="A26" s="208" t="s">
        <v>495</v>
      </c>
      <c r="B26" s="208">
        <v>82326.600000000006</v>
      </c>
      <c r="C26" s="208">
        <v>45.1</v>
      </c>
      <c r="D26" s="208">
        <v>18.899999999999999</v>
      </c>
      <c r="E26" s="208">
        <v>3.8</v>
      </c>
      <c r="F26" s="208">
        <v>1.4</v>
      </c>
    </row>
    <row r="27" spans="1:6">
      <c r="A27" s="208" t="s">
        <v>496</v>
      </c>
      <c r="B27" s="208">
        <v>88660.800000000003</v>
      </c>
      <c r="C27" s="208">
        <v>28.7</v>
      </c>
      <c r="D27" s="208">
        <v>16.2</v>
      </c>
      <c r="E27" s="208">
        <v>3.5</v>
      </c>
      <c r="F27" s="208">
        <v>1.5</v>
      </c>
    </row>
    <row r="28" spans="1:6">
      <c r="A28" s="208" t="s">
        <v>497</v>
      </c>
      <c r="B28" s="208">
        <v>42205.2</v>
      </c>
      <c r="C28" s="208">
        <v>25.1</v>
      </c>
      <c r="D28" s="208">
        <v>14.3</v>
      </c>
      <c r="E28" s="208">
        <v>2.7</v>
      </c>
      <c r="F28" s="208"/>
    </row>
    <row r="29" spans="1:6">
      <c r="A29" s="24" t="s">
        <v>465</v>
      </c>
      <c r="B29" s="24"/>
      <c r="C29" s="4"/>
      <c r="D29" s="4"/>
      <c r="E29" s="4"/>
      <c r="F29" s="4"/>
    </row>
    <row r="30" spans="1:6">
      <c r="A30" s="351" t="s">
        <v>498</v>
      </c>
      <c r="B30" s="351"/>
      <c r="C30" s="4"/>
      <c r="D30" s="4"/>
      <c r="E30" s="4"/>
      <c r="F30" s="4"/>
    </row>
  </sheetData>
  <mergeCells count="2">
    <mergeCell ref="A1:F1"/>
    <mergeCell ref="A30:B30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100" workbookViewId="0">
      <selection activeCell="N27" sqref="N27"/>
    </sheetView>
  </sheetViews>
  <sheetFormatPr defaultRowHeight="15"/>
  <cols>
    <col min="1" max="1" width="5.140625" customWidth="1"/>
    <col min="6" max="6" width="10.42578125" bestFit="1" customWidth="1"/>
    <col min="7" max="7" width="14" customWidth="1"/>
    <col min="8" max="8" width="10.85546875" bestFit="1" customWidth="1"/>
  </cols>
  <sheetData>
    <row r="1" spans="1:14">
      <c r="A1" s="308" t="s">
        <v>909</v>
      </c>
      <c r="B1" s="308"/>
      <c r="C1" s="308"/>
      <c r="D1" s="308"/>
      <c r="E1" s="308"/>
      <c r="F1" s="308"/>
      <c r="G1" s="308"/>
      <c r="H1" s="308"/>
    </row>
    <row r="2" spans="1:14">
      <c r="A2" s="32" t="s">
        <v>216</v>
      </c>
      <c r="B2" s="32" t="s">
        <v>524</v>
      </c>
      <c r="C2" s="32" t="s">
        <v>508</v>
      </c>
      <c r="D2" s="32" t="s">
        <v>507</v>
      </c>
      <c r="E2" s="32" t="s">
        <v>502</v>
      </c>
      <c r="F2" s="32" t="s">
        <v>510</v>
      </c>
      <c r="G2" s="32" t="s">
        <v>509</v>
      </c>
      <c r="H2" s="32" t="s">
        <v>502</v>
      </c>
    </row>
    <row r="3" spans="1:14">
      <c r="A3" s="32" t="s">
        <v>530</v>
      </c>
      <c r="B3" s="32" t="s">
        <v>511</v>
      </c>
      <c r="C3" s="41">
        <v>1228</v>
      </c>
      <c r="D3" s="41">
        <v>1230</v>
      </c>
      <c r="E3" s="41">
        <v>2458</v>
      </c>
      <c r="F3" s="41">
        <v>191830</v>
      </c>
      <c r="G3" s="41">
        <v>195204</v>
      </c>
      <c r="H3" s="41">
        <v>387034</v>
      </c>
      <c r="I3" s="12"/>
      <c r="J3" s="12"/>
      <c r="K3" s="12"/>
      <c r="L3" s="12"/>
      <c r="M3" s="12"/>
      <c r="N3" s="12"/>
    </row>
    <row r="4" spans="1:14">
      <c r="A4" s="32" t="s">
        <v>532</v>
      </c>
      <c r="B4" s="32" t="s">
        <v>512</v>
      </c>
      <c r="C4" s="41">
        <v>1138</v>
      </c>
      <c r="D4" s="41">
        <v>1137</v>
      </c>
      <c r="E4" s="41">
        <v>2275</v>
      </c>
      <c r="F4" s="41">
        <v>187901</v>
      </c>
      <c r="G4" s="41">
        <v>185633</v>
      </c>
      <c r="H4" s="41">
        <v>373534</v>
      </c>
      <c r="I4" s="12"/>
      <c r="J4" s="12"/>
      <c r="K4" s="12"/>
      <c r="L4" s="12"/>
      <c r="M4" s="12"/>
      <c r="N4" s="12"/>
    </row>
    <row r="5" spans="1:14">
      <c r="A5" s="32" t="s">
        <v>534</v>
      </c>
      <c r="B5" s="32" t="s">
        <v>513</v>
      </c>
      <c r="C5" s="41">
        <v>1356</v>
      </c>
      <c r="D5" s="41">
        <v>1354</v>
      </c>
      <c r="E5" s="41">
        <v>2710</v>
      </c>
      <c r="F5" s="41">
        <v>220630</v>
      </c>
      <c r="G5" s="41">
        <v>203892</v>
      </c>
      <c r="H5" s="41">
        <v>424522</v>
      </c>
      <c r="I5" s="12"/>
      <c r="J5" s="12"/>
    </row>
    <row r="6" spans="1:14">
      <c r="A6" s="32" t="s">
        <v>536</v>
      </c>
      <c r="B6" s="32" t="s">
        <v>514</v>
      </c>
      <c r="C6" s="41">
        <v>1446</v>
      </c>
      <c r="D6" s="41">
        <v>1446</v>
      </c>
      <c r="E6" s="41">
        <v>2892</v>
      </c>
      <c r="F6" s="41">
        <v>238511</v>
      </c>
      <c r="G6" s="41">
        <v>218614</v>
      </c>
      <c r="H6" s="41">
        <v>457125</v>
      </c>
      <c r="I6" s="12"/>
      <c r="J6" s="12"/>
    </row>
    <row r="7" spans="1:14">
      <c r="A7" s="32" t="s">
        <v>538</v>
      </c>
      <c r="B7" s="32" t="s">
        <v>515</v>
      </c>
      <c r="C7" s="41">
        <v>1491</v>
      </c>
      <c r="D7" s="41">
        <v>1491</v>
      </c>
      <c r="E7" s="41">
        <v>2982</v>
      </c>
      <c r="F7" s="41">
        <v>236593</v>
      </c>
      <c r="G7" s="41">
        <v>183429</v>
      </c>
      <c r="H7" s="41">
        <v>420022</v>
      </c>
      <c r="I7" s="12"/>
      <c r="J7" s="12"/>
    </row>
    <row r="8" spans="1:14">
      <c r="A8" s="32" t="s">
        <v>540</v>
      </c>
      <c r="B8" s="32" t="s">
        <v>584</v>
      </c>
      <c r="C8" s="41">
        <v>1378</v>
      </c>
      <c r="D8" s="41">
        <v>1377</v>
      </c>
      <c r="E8" s="41">
        <v>2755</v>
      </c>
      <c r="F8" s="41">
        <v>200021</v>
      </c>
      <c r="G8" s="41">
        <v>169325</v>
      </c>
      <c r="H8" s="41">
        <v>369346</v>
      </c>
      <c r="I8" s="12"/>
      <c r="J8" s="12"/>
    </row>
    <row r="9" spans="1:14">
      <c r="A9" s="32" t="s">
        <v>542</v>
      </c>
      <c r="B9" s="32" t="s">
        <v>585</v>
      </c>
      <c r="C9" s="41">
        <v>1368</v>
      </c>
      <c r="D9" s="41">
        <v>1369</v>
      </c>
      <c r="E9" s="41">
        <v>2737</v>
      </c>
      <c r="F9" s="41">
        <v>197268</v>
      </c>
      <c r="G9" s="41">
        <v>169269</v>
      </c>
      <c r="H9" s="41">
        <v>366537</v>
      </c>
      <c r="I9" s="12"/>
      <c r="J9" s="12"/>
      <c r="M9" t="s">
        <v>120</v>
      </c>
    </row>
    <row r="10" spans="1:14">
      <c r="A10" s="32" t="s">
        <v>544</v>
      </c>
      <c r="B10" s="32" t="s">
        <v>518</v>
      </c>
      <c r="C10" s="41">
        <v>1408</v>
      </c>
      <c r="D10" s="41">
        <v>1409</v>
      </c>
      <c r="E10" s="41">
        <v>2817</v>
      </c>
      <c r="F10" s="41">
        <v>211047</v>
      </c>
      <c r="G10" s="41">
        <v>182026</v>
      </c>
      <c r="H10" s="41">
        <v>393073</v>
      </c>
      <c r="I10" s="12"/>
      <c r="J10" s="12"/>
    </row>
    <row r="11" spans="1:14">
      <c r="A11" s="32" t="s">
        <v>546</v>
      </c>
      <c r="B11" s="32" t="s">
        <v>586</v>
      </c>
      <c r="C11" s="41">
        <v>1585</v>
      </c>
      <c r="D11" s="41">
        <v>1585</v>
      </c>
      <c r="E11" s="41">
        <v>3170</v>
      </c>
      <c r="F11" s="41">
        <v>198012</v>
      </c>
      <c r="G11" s="41">
        <v>240394</v>
      </c>
      <c r="H11" s="41">
        <v>438406</v>
      </c>
      <c r="I11" s="12"/>
      <c r="J11" s="12"/>
      <c r="K11" t="s">
        <v>120</v>
      </c>
    </row>
    <row r="12" spans="1:14">
      <c r="A12" s="32" t="s">
        <v>548</v>
      </c>
      <c r="B12" s="32" t="s">
        <v>520</v>
      </c>
      <c r="C12" s="41">
        <v>1730</v>
      </c>
      <c r="D12" s="41">
        <v>1731</v>
      </c>
      <c r="E12" s="41">
        <v>3461</v>
      </c>
      <c r="F12" s="41">
        <v>229613</v>
      </c>
      <c r="G12" s="41">
        <v>256357</v>
      </c>
      <c r="H12" s="41">
        <v>485970</v>
      </c>
      <c r="I12" s="12"/>
      <c r="J12" s="12"/>
    </row>
    <row r="13" spans="1:14">
      <c r="A13" s="32" t="s">
        <v>550</v>
      </c>
      <c r="B13" s="32" t="s">
        <v>521</v>
      </c>
      <c r="C13" s="41">
        <v>1640</v>
      </c>
      <c r="D13" s="41">
        <v>1638</v>
      </c>
      <c r="E13" s="41">
        <v>3278</v>
      </c>
      <c r="F13" s="41">
        <v>262941</v>
      </c>
      <c r="G13" s="41">
        <v>224912</v>
      </c>
      <c r="H13" s="41">
        <v>487853</v>
      </c>
      <c r="I13" s="12"/>
      <c r="J13" s="12"/>
    </row>
    <row r="14" spans="1:14">
      <c r="A14" s="32" t="s">
        <v>552</v>
      </c>
      <c r="B14" s="32" t="s">
        <v>522</v>
      </c>
      <c r="C14" s="41">
        <v>1532</v>
      </c>
      <c r="D14" s="41">
        <v>1533</v>
      </c>
      <c r="E14" s="41">
        <v>3065</v>
      </c>
      <c r="F14" s="41">
        <v>232818</v>
      </c>
      <c r="G14" s="41">
        <v>208837</v>
      </c>
      <c r="H14" s="41">
        <v>441655</v>
      </c>
      <c r="I14" s="12"/>
      <c r="J14" s="12"/>
    </row>
    <row r="15" spans="1:14">
      <c r="A15" s="308" t="s">
        <v>502</v>
      </c>
      <c r="B15" s="308"/>
      <c r="C15" s="41">
        <v>17300</v>
      </c>
      <c r="D15" s="41">
        <v>17300</v>
      </c>
      <c r="E15" s="41">
        <v>34600</v>
      </c>
      <c r="F15" s="41">
        <v>2607185</v>
      </c>
      <c r="G15" s="41">
        <v>2437892</v>
      </c>
      <c r="H15" s="41">
        <v>5045077</v>
      </c>
      <c r="I15" s="12"/>
      <c r="J15" s="12"/>
    </row>
    <row r="16" spans="1:14">
      <c r="C16" s="12"/>
      <c r="D16" s="12"/>
      <c r="E16" s="12"/>
      <c r="F16" s="12"/>
      <c r="G16" s="12"/>
      <c r="H16" s="12"/>
      <c r="J16" s="12"/>
    </row>
    <row r="17" spans="3:10">
      <c r="C17" s="12"/>
      <c r="D17" s="12"/>
      <c r="E17" s="12"/>
      <c r="F17" s="12"/>
      <c r="G17" s="12"/>
      <c r="H17" s="12"/>
      <c r="J17" s="12"/>
    </row>
  </sheetData>
  <mergeCells count="2">
    <mergeCell ref="A15:B15"/>
    <mergeCell ref="A1:H1"/>
  </mergeCells>
  <pageMargins left="0.7" right="0.7" top="0.75" bottom="0.75" header="0.3" footer="0.3"/>
  <pageSetup paperSize="9" orientation="portrait" verticalDpi="0" r:id="rId1"/>
  <ignoredErrors>
    <ignoredError sqref="A3:B14 A1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F17" sqref="F17"/>
    </sheetView>
  </sheetViews>
  <sheetFormatPr defaultRowHeight="15"/>
  <cols>
    <col min="1" max="1" width="7.7109375" bestFit="1" customWidth="1"/>
    <col min="2" max="3" width="7.28515625" bestFit="1" customWidth="1"/>
    <col min="4" max="4" width="8" bestFit="1" customWidth="1"/>
    <col min="5" max="6" width="10.140625" bestFit="1" customWidth="1"/>
    <col min="7" max="7" width="10.5703125" customWidth="1"/>
  </cols>
  <sheetData>
    <row r="1" spans="1:11" ht="21" customHeight="1">
      <c r="A1" s="352" t="s">
        <v>910</v>
      </c>
      <c r="B1" s="352"/>
      <c r="C1" s="352"/>
      <c r="D1" s="352"/>
      <c r="E1" s="352"/>
      <c r="F1" s="352"/>
      <c r="G1" s="352"/>
    </row>
    <row r="2" spans="1:11">
      <c r="A2" s="353"/>
      <c r="B2" s="353"/>
      <c r="C2" s="353"/>
      <c r="D2" s="353"/>
      <c r="E2" s="353"/>
      <c r="F2" s="353"/>
      <c r="G2" s="353"/>
    </row>
    <row r="3" spans="1:11">
      <c r="A3" s="354" t="s">
        <v>583</v>
      </c>
      <c r="B3" s="354" t="s">
        <v>525</v>
      </c>
      <c r="C3" s="354"/>
      <c r="D3" s="354"/>
      <c r="E3" s="354" t="s">
        <v>526</v>
      </c>
      <c r="F3" s="354"/>
      <c r="G3" s="354"/>
    </row>
    <row r="4" spans="1:11">
      <c r="A4" s="354"/>
      <c r="B4" s="209" t="s">
        <v>508</v>
      </c>
      <c r="C4" s="209" t="s">
        <v>507</v>
      </c>
      <c r="D4" s="209" t="s">
        <v>502</v>
      </c>
      <c r="E4" s="209" t="s">
        <v>510</v>
      </c>
      <c r="F4" s="209" t="s">
        <v>509</v>
      </c>
      <c r="G4" s="209" t="s">
        <v>502</v>
      </c>
    </row>
    <row r="5" spans="1:11">
      <c r="A5" s="30">
        <v>2013</v>
      </c>
      <c r="B5" s="18">
        <v>11807</v>
      </c>
      <c r="C5" s="18">
        <v>11812</v>
      </c>
      <c r="D5" s="62">
        <v>23619</v>
      </c>
      <c r="E5" s="18">
        <v>1647235</v>
      </c>
      <c r="F5" s="18">
        <v>1493067</v>
      </c>
      <c r="G5" s="62">
        <v>3140302</v>
      </c>
      <c r="H5" s="12"/>
      <c r="I5" s="12"/>
      <c r="J5" s="12"/>
      <c r="K5" s="12"/>
    </row>
    <row r="6" spans="1:11">
      <c r="A6" s="30">
        <v>2014</v>
      </c>
      <c r="B6" s="18">
        <v>13605</v>
      </c>
      <c r="C6" s="18">
        <v>13603</v>
      </c>
      <c r="D6" s="18">
        <v>27208</v>
      </c>
      <c r="E6" s="18">
        <v>1889448</v>
      </c>
      <c r="F6" s="18">
        <v>1622199</v>
      </c>
      <c r="G6" s="18">
        <v>3511647</v>
      </c>
      <c r="H6" s="12"/>
      <c r="I6" s="12"/>
      <c r="J6" s="12"/>
      <c r="K6" s="12"/>
    </row>
    <row r="7" spans="1:11">
      <c r="A7" s="30">
        <v>2015</v>
      </c>
      <c r="B7" s="18">
        <v>13281</v>
      </c>
      <c r="C7" s="18">
        <v>13283</v>
      </c>
      <c r="D7" s="18">
        <v>26564</v>
      </c>
      <c r="E7" s="18">
        <v>1674664</v>
      </c>
      <c r="F7" s="18">
        <v>1542498</v>
      </c>
      <c r="G7" s="18">
        <v>3217162</v>
      </c>
      <c r="H7" s="12"/>
      <c r="I7" s="12"/>
      <c r="J7" s="12"/>
      <c r="K7" s="12"/>
    </row>
    <row r="8" spans="1:11">
      <c r="A8" s="30">
        <v>2016</v>
      </c>
      <c r="B8" s="18">
        <v>13560</v>
      </c>
      <c r="C8" s="18">
        <v>13558</v>
      </c>
      <c r="D8" s="18">
        <v>27118</v>
      </c>
      <c r="E8" s="18">
        <v>1823598</v>
      </c>
      <c r="F8" s="18">
        <v>1687144</v>
      </c>
      <c r="G8" s="18">
        <v>3510742</v>
      </c>
      <c r="H8" s="12"/>
      <c r="I8" s="12"/>
      <c r="J8" s="12"/>
      <c r="K8" s="12"/>
    </row>
    <row r="9" spans="1:11">
      <c r="A9" s="30">
        <v>2017</v>
      </c>
      <c r="B9" s="18">
        <v>16680</v>
      </c>
      <c r="C9" s="18">
        <v>16682</v>
      </c>
      <c r="D9" s="18">
        <v>33362</v>
      </c>
      <c r="E9" s="18">
        <v>2083150</v>
      </c>
      <c r="F9" s="18">
        <v>1804695</v>
      </c>
      <c r="G9" s="18">
        <v>3887845</v>
      </c>
      <c r="H9" s="12"/>
      <c r="I9" s="12"/>
      <c r="J9" s="12"/>
      <c r="K9" s="12"/>
    </row>
    <row r="10" spans="1:11">
      <c r="A10" s="30">
        <v>2019</v>
      </c>
      <c r="B10" s="18">
        <v>16951</v>
      </c>
      <c r="C10" s="18">
        <v>16946</v>
      </c>
      <c r="D10" s="18">
        <v>33897</v>
      </c>
      <c r="E10" s="18">
        <v>2201775</v>
      </c>
      <c r="F10" s="18">
        <v>2180458</v>
      </c>
      <c r="G10" s="18">
        <v>4382233</v>
      </c>
      <c r="H10" s="12"/>
      <c r="I10" s="12"/>
      <c r="J10" s="12"/>
      <c r="K10" s="12"/>
    </row>
    <row r="11" spans="1:11">
      <c r="A11" s="30">
        <v>2019</v>
      </c>
      <c r="B11" s="18">
        <v>16212</v>
      </c>
      <c r="C11" s="18">
        <v>16213</v>
      </c>
      <c r="D11" s="18">
        <v>32425</v>
      </c>
      <c r="E11" s="18">
        <v>2245338</v>
      </c>
      <c r="F11" s="18">
        <v>1893426</v>
      </c>
      <c r="G11" s="18">
        <v>4138764</v>
      </c>
      <c r="H11" s="12"/>
      <c r="I11" s="12"/>
      <c r="J11" s="12"/>
      <c r="K11" s="12"/>
    </row>
    <row r="12" spans="1:11">
      <c r="A12" s="210">
        <v>2020</v>
      </c>
      <c r="B12" s="18">
        <v>5121</v>
      </c>
      <c r="C12" s="18">
        <v>5135</v>
      </c>
      <c r="D12" s="18">
        <v>10256</v>
      </c>
      <c r="E12" s="18">
        <v>539651</v>
      </c>
      <c r="F12" s="18">
        <v>566207</v>
      </c>
      <c r="G12" s="18">
        <v>1105858</v>
      </c>
      <c r="H12" s="12"/>
      <c r="I12" s="12"/>
      <c r="J12" s="12"/>
      <c r="K12" s="12"/>
    </row>
    <row r="13" spans="1:11">
      <c r="A13" s="210">
        <v>2021</v>
      </c>
      <c r="B13" s="18">
        <v>5878</v>
      </c>
      <c r="C13" s="18">
        <v>5882</v>
      </c>
      <c r="D13" s="18">
        <v>11760</v>
      </c>
      <c r="E13" s="18">
        <v>748327</v>
      </c>
      <c r="F13" s="18">
        <v>708602</v>
      </c>
      <c r="G13" s="18">
        <v>1456929</v>
      </c>
      <c r="H13" s="12"/>
      <c r="I13" s="12"/>
      <c r="J13" s="12"/>
      <c r="K13" s="12"/>
    </row>
    <row r="14" spans="1:11">
      <c r="A14" s="210">
        <v>2022</v>
      </c>
      <c r="B14" s="18">
        <v>12154</v>
      </c>
      <c r="C14" s="18">
        <v>12158</v>
      </c>
      <c r="D14" s="18">
        <v>24312</v>
      </c>
      <c r="E14" s="18">
        <v>1931517</v>
      </c>
      <c r="F14" s="18">
        <v>1556811</v>
      </c>
      <c r="G14" s="18">
        <v>3488328</v>
      </c>
      <c r="H14" s="12"/>
      <c r="I14" s="12"/>
      <c r="J14" s="12"/>
      <c r="K14" s="12"/>
    </row>
    <row r="15" spans="1:11">
      <c r="A15" s="210">
        <v>2023</v>
      </c>
      <c r="B15" s="18">
        <v>15730</v>
      </c>
      <c r="C15" s="18">
        <v>15730</v>
      </c>
      <c r="D15" s="18">
        <v>31460</v>
      </c>
      <c r="E15" s="18">
        <v>2420787</v>
      </c>
      <c r="F15" s="18">
        <v>2120350</v>
      </c>
      <c r="G15" s="18">
        <v>4541137</v>
      </c>
      <c r="H15" s="12"/>
      <c r="I15" s="12"/>
      <c r="J15" s="12"/>
      <c r="K15" s="12"/>
    </row>
    <row r="16" spans="1:11">
      <c r="A16" s="210">
        <v>2024</v>
      </c>
      <c r="B16" s="18">
        <v>16620</v>
      </c>
      <c r="C16" s="18">
        <v>16627</v>
      </c>
      <c r="D16" s="18">
        <v>33247</v>
      </c>
      <c r="E16" s="18">
        <v>2607515</v>
      </c>
      <c r="F16" s="18">
        <v>2355951</v>
      </c>
      <c r="G16" s="18">
        <v>4963466</v>
      </c>
      <c r="H16" s="12"/>
      <c r="I16" s="12"/>
      <c r="J16" s="12"/>
      <c r="K16" s="12"/>
    </row>
    <row r="17" spans="1:11">
      <c r="A17" s="165">
        <v>2025</v>
      </c>
      <c r="B17" s="18">
        <v>17300</v>
      </c>
      <c r="C17" s="18">
        <v>17300</v>
      </c>
      <c r="D17" s="18">
        <v>34600</v>
      </c>
      <c r="E17" s="18">
        <v>2607185</v>
      </c>
      <c r="F17" s="18">
        <v>2437892</v>
      </c>
      <c r="G17" s="18">
        <v>5045077</v>
      </c>
      <c r="H17" s="12"/>
      <c r="I17" s="12"/>
      <c r="J17" s="12"/>
      <c r="K17" s="12"/>
    </row>
    <row r="19" spans="1:11">
      <c r="B19" s="18"/>
      <c r="C19" s="18"/>
      <c r="D19" s="18"/>
      <c r="E19" s="18"/>
      <c r="F19" s="18"/>
      <c r="G19" s="18"/>
    </row>
    <row r="20" spans="1:11">
      <c r="B20" s="12"/>
      <c r="C20" s="12"/>
      <c r="D20" s="12"/>
      <c r="E20" s="12"/>
      <c r="F20" s="12"/>
      <c r="G20" s="12"/>
    </row>
  </sheetData>
  <mergeCells count="4">
    <mergeCell ref="A1:G2"/>
    <mergeCell ref="A3:A4"/>
    <mergeCell ref="B3:D3"/>
    <mergeCell ref="E3:G3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view="pageBreakPreview" topLeftCell="A7" zoomScale="60" zoomScaleNormal="100" workbookViewId="0">
      <selection activeCell="U25" sqref="U25"/>
    </sheetView>
  </sheetViews>
  <sheetFormatPr defaultRowHeight="15"/>
  <cols>
    <col min="1" max="1" width="4.28515625" style="17" bestFit="1" customWidth="1"/>
    <col min="2" max="2" width="9.7109375" bestFit="1" customWidth="1"/>
    <col min="3" max="5" width="9.28515625" bestFit="1" customWidth="1"/>
    <col min="6" max="8" width="13" bestFit="1" customWidth="1"/>
    <col min="10" max="10" width="11.28515625" bestFit="1" customWidth="1"/>
  </cols>
  <sheetData>
    <row r="1" spans="1:20" ht="15.75">
      <c r="A1" s="355" t="s">
        <v>910</v>
      </c>
      <c r="B1" s="355"/>
      <c r="C1" s="355"/>
      <c r="D1" s="355"/>
      <c r="E1" s="355"/>
      <c r="F1" s="355"/>
      <c r="G1" s="355"/>
      <c r="H1" s="355"/>
      <c r="I1" s="211"/>
      <c r="J1" s="211"/>
      <c r="K1" s="211"/>
      <c r="L1" s="211"/>
      <c r="M1" s="211"/>
      <c r="N1" s="211"/>
      <c r="O1" s="211"/>
      <c r="P1" s="211"/>
    </row>
    <row r="2" spans="1:20" ht="15.75">
      <c r="A2" s="358" t="s">
        <v>216</v>
      </c>
      <c r="B2" s="358" t="s">
        <v>528</v>
      </c>
      <c r="C2" s="358" t="s">
        <v>525</v>
      </c>
      <c r="D2" s="358"/>
      <c r="E2" s="358"/>
      <c r="F2" s="358" t="s">
        <v>523</v>
      </c>
      <c r="G2" s="358"/>
      <c r="H2" s="358"/>
      <c r="I2" s="212"/>
      <c r="J2" s="356"/>
      <c r="K2" s="356"/>
      <c r="L2" s="356"/>
      <c r="M2" s="356"/>
      <c r="N2" s="356"/>
      <c r="O2" s="356"/>
      <c r="P2" s="212"/>
    </row>
    <row r="3" spans="1:20" ht="15.75">
      <c r="A3" s="358"/>
      <c r="B3" s="358"/>
      <c r="C3" s="213" t="s">
        <v>508</v>
      </c>
      <c r="D3" s="213" t="s">
        <v>507</v>
      </c>
      <c r="E3" s="213" t="s">
        <v>502</v>
      </c>
      <c r="F3" s="213" t="s">
        <v>510</v>
      </c>
      <c r="G3" s="213" t="s">
        <v>509</v>
      </c>
      <c r="H3" s="213" t="s">
        <v>502</v>
      </c>
      <c r="I3" s="212"/>
      <c r="J3" s="212"/>
      <c r="K3" s="212"/>
      <c r="L3" s="212"/>
      <c r="M3" s="212"/>
      <c r="N3" s="212"/>
      <c r="O3" s="212"/>
      <c r="P3" s="212"/>
    </row>
    <row r="4" spans="1:20" ht="15.75">
      <c r="A4" s="214">
        <v>1</v>
      </c>
      <c r="B4" s="213" t="s">
        <v>531</v>
      </c>
      <c r="C4" s="215">
        <v>861</v>
      </c>
      <c r="D4" s="215">
        <v>861</v>
      </c>
      <c r="E4" s="215">
        <v>1722</v>
      </c>
      <c r="F4" s="215">
        <v>130034</v>
      </c>
      <c r="G4" s="215">
        <v>131085</v>
      </c>
      <c r="H4" s="215">
        <v>261119</v>
      </c>
      <c r="I4" s="216"/>
      <c r="J4" s="216"/>
      <c r="K4" s="216"/>
      <c r="L4" s="216"/>
      <c r="M4" s="216"/>
      <c r="N4" s="216"/>
      <c r="O4" s="216"/>
      <c r="P4" s="217"/>
      <c r="Q4" s="12"/>
      <c r="R4" s="12"/>
      <c r="S4" s="12"/>
      <c r="T4" s="12"/>
    </row>
    <row r="5" spans="1:20" ht="15.75">
      <c r="A5" s="214">
        <v>2</v>
      </c>
      <c r="B5" s="213" t="s">
        <v>533</v>
      </c>
      <c r="C5" s="215">
        <v>284</v>
      </c>
      <c r="D5" s="215">
        <v>284</v>
      </c>
      <c r="E5" s="215">
        <v>568</v>
      </c>
      <c r="F5" s="215">
        <v>41444</v>
      </c>
      <c r="G5" s="215">
        <v>45374</v>
      </c>
      <c r="H5" s="215">
        <v>86818</v>
      </c>
      <c r="I5" s="216"/>
      <c r="J5" s="216"/>
      <c r="K5" s="216"/>
      <c r="L5" s="216"/>
      <c r="M5" s="216"/>
      <c r="N5" s="216"/>
      <c r="O5" s="216"/>
      <c r="P5" s="217"/>
      <c r="Q5" s="12"/>
      <c r="R5" s="12"/>
      <c r="S5" s="12"/>
      <c r="T5" s="12"/>
    </row>
    <row r="6" spans="1:20" ht="15.75">
      <c r="A6" s="214">
        <v>3</v>
      </c>
      <c r="B6" s="213" t="s">
        <v>535</v>
      </c>
      <c r="C6" s="215">
        <v>1847</v>
      </c>
      <c r="D6" s="215">
        <v>1848</v>
      </c>
      <c r="E6" s="215">
        <v>3695</v>
      </c>
      <c r="F6" s="215">
        <v>256109</v>
      </c>
      <c r="G6" s="215">
        <v>243634</v>
      </c>
      <c r="H6" s="215">
        <v>499743</v>
      </c>
      <c r="I6" s="216"/>
      <c r="J6" s="216"/>
      <c r="K6" s="216"/>
      <c r="L6" s="216"/>
      <c r="M6" s="216"/>
      <c r="N6" s="216"/>
      <c r="O6" s="216"/>
      <c r="P6" s="217"/>
      <c r="Q6" s="12"/>
      <c r="R6" s="12"/>
      <c r="S6" s="12"/>
      <c r="T6" s="12"/>
    </row>
    <row r="7" spans="1:20" ht="15.75">
      <c r="A7" s="214">
        <v>4</v>
      </c>
      <c r="B7" s="213" t="s">
        <v>537</v>
      </c>
      <c r="C7" s="215">
        <v>258</v>
      </c>
      <c r="D7" s="215">
        <v>258</v>
      </c>
      <c r="E7" s="215">
        <v>516</v>
      </c>
      <c r="F7" s="215">
        <v>35630</v>
      </c>
      <c r="G7" s="215">
        <v>26834</v>
      </c>
      <c r="H7" s="215">
        <v>62464</v>
      </c>
      <c r="I7" s="216"/>
      <c r="J7" s="216"/>
      <c r="K7" s="216"/>
      <c r="L7" s="216"/>
      <c r="M7" s="216"/>
      <c r="N7" s="216"/>
      <c r="O7" s="216"/>
      <c r="P7" s="217"/>
      <c r="Q7" s="12"/>
      <c r="R7" s="12"/>
      <c r="S7" s="12"/>
      <c r="T7" s="12"/>
    </row>
    <row r="8" spans="1:20" ht="15.75">
      <c r="A8" s="214">
        <v>5</v>
      </c>
      <c r="B8" s="213" t="s">
        <v>539</v>
      </c>
      <c r="C8" s="215">
        <v>205</v>
      </c>
      <c r="D8" s="215">
        <v>205</v>
      </c>
      <c r="E8" s="215">
        <v>410</v>
      </c>
      <c r="F8" s="215">
        <v>27477</v>
      </c>
      <c r="G8" s="215">
        <v>22713</v>
      </c>
      <c r="H8" s="215">
        <v>50190</v>
      </c>
      <c r="I8" s="216"/>
      <c r="J8" s="216"/>
      <c r="K8" s="216"/>
      <c r="L8" s="216"/>
      <c r="M8" s="216"/>
      <c r="N8" s="216"/>
      <c r="O8" s="216"/>
      <c r="P8" s="217"/>
      <c r="Q8" s="12"/>
      <c r="R8" s="12"/>
      <c r="S8" s="12"/>
      <c r="T8" s="12"/>
    </row>
    <row r="9" spans="1:20" ht="15.75">
      <c r="A9" s="214">
        <v>6</v>
      </c>
      <c r="B9" s="213" t="s">
        <v>541</v>
      </c>
      <c r="C9" s="215">
        <v>212</v>
      </c>
      <c r="D9" s="215">
        <v>212</v>
      </c>
      <c r="E9" s="215">
        <v>424</v>
      </c>
      <c r="F9" s="215">
        <v>26219</v>
      </c>
      <c r="G9" s="215">
        <v>20738</v>
      </c>
      <c r="H9" s="215">
        <v>46957</v>
      </c>
      <c r="I9" s="216"/>
      <c r="J9" s="216"/>
      <c r="K9" s="216"/>
      <c r="L9" s="216"/>
      <c r="M9" s="216"/>
      <c r="N9" s="216"/>
      <c r="O9" s="216"/>
      <c r="P9" s="217"/>
      <c r="Q9" s="12"/>
      <c r="R9" s="12"/>
      <c r="S9" s="12"/>
      <c r="T9" s="12"/>
    </row>
    <row r="10" spans="1:20" ht="15.75">
      <c r="A10" s="214">
        <v>7</v>
      </c>
      <c r="B10" s="213" t="s">
        <v>543</v>
      </c>
      <c r="C10" s="215">
        <v>444</v>
      </c>
      <c r="D10" s="215">
        <v>444</v>
      </c>
      <c r="E10" s="215">
        <v>888</v>
      </c>
      <c r="F10" s="215">
        <v>57730</v>
      </c>
      <c r="G10" s="215">
        <v>58352</v>
      </c>
      <c r="H10" s="215">
        <v>116082</v>
      </c>
      <c r="I10" s="216"/>
      <c r="J10" s="216"/>
      <c r="K10" s="216"/>
      <c r="L10" s="216"/>
      <c r="M10" s="216"/>
      <c r="N10" s="216"/>
      <c r="O10" s="216"/>
      <c r="P10" s="217"/>
      <c r="Q10" s="12"/>
      <c r="R10" s="12"/>
      <c r="S10" s="12"/>
      <c r="T10" s="12"/>
    </row>
    <row r="11" spans="1:20" ht="15.75">
      <c r="A11" s="214">
        <v>8</v>
      </c>
      <c r="B11" s="213" t="s">
        <v>545</v>
      </c>
      <c r="C11" s="215">
        <v>186</v>
      </c>
      <c r="D11" s="215">
        <v>186</v>
      </c>
      <c r="E11" s="215">
        <v>372</v>
      </c>
      <c r="F11" s="215">
        <v>8626</v>
      </c>
      <c r="G11" s="215">
        <v>7973</v>
      </c>
      <c r="H11" s="215">
        <v>16599</v>
      </c>
      <c r="I11" s="216"/>
      <c r="J11" s="216"/>
      <c r="K11" s="216"/>
      <c r="L11" s="216"/>
      <c r="M11" s="216"/>
      <c r="N11" s="216"/>
      <c r="O11" s="216"/>
      <c r="P11" s="217"/>
      <c r="Q11" s="12"/>
      <c r="R11" s="12"/>
      <c r="S11" s="12"/>
      <c r="T11" s="12"/>
    </row>
    <row r="12" spans="1:20" ht="15.75">
      <c r="A12" s="214">
        <v>9</v>
      </c>
      <c r="B12" s="213" t="s">
        <v>547</v>
      </c>
      <c r="C12" s="215">
        <v>365</v>
      </c>
      <c r="D12" s="215">
        <v>365</v>
      </c>
      <c r="E12" s="215">
        <v>730</v>
      </c>
      <c r="F12" s="215">
        <v>16001</v>
      </c>
      <c r="G12" s="215">
        <v>13070</v>
      </c>
      <c r="H12" s="215">
        <v>29071</v>
      </c>
      <c r="I12" s="216"/>
      <c r="J12" s="216"/>
      <c r="K12" s="216"/>
      <c r="L12" s="216"/>
      <c r="M12" s="216"/>
      <c r="N12" s="216"/>
      <c r="O12" s="216"/>
      <c r="P12" s="217"/>
      <c r="Q12" s="12"/>
      <c r="R12" s="12"/>
      <c r="S12" s="12"/>
      <c r="T12" s="12"/>
    </row>
    <row r="13" spans="1:20" ht="15.75">
      <c r="A13" s="214">
        <v>10</v>
      </c>
      <c r="B13" s="213" t="s">
        <v>549</v>
      </c>
      <c r="C13" s="215">
        <v>321</v>
      </c>
      <c r="D13" s="215">
        <v>321</v>
      </c>
      <c r="E13" s="215">
        <v>642</v>
      </c>
      <c r="F13" s="215">
        <v>34071</v>
      </c>
      <c r="G13" s="215">
        <v>32214</v>
      </c>
      <c r="H13" s="215">
        <v>66285</v>
      </c>
      <c r="I13" s="216"/>
      <c r="J13" s="216"/>
      <c r="K13" s="216"/>
      <c r="L13" s="216"/>
      <c r="M13" s="216"/>
      <c r="N13" s="216"/>
      <c r="O13" s="216"/>
      <c r="P13" s="217"/>
      <c r="Q13" s="12"/>
      <c r="R13" s="12"/>
      <c r="S13" s="12"/>
      <c r="T13" s="12"/>
    </row>
    <row r="14" spans="1:20" ht="15.75">
      <c r="A14" s="214">
        <v>11</v>
      </c>
      <c r="B14" s="213" t="s">
        <v>551</v>
      </c>
      <c r="C14" s="215">
        <v>252</v>
      </c>
      <c r="D14" s="215">
        <v>252</v>
      </c>
      <c r="E14" s="215">
        <v>504</v>
      </c>
      <c r="F14" s="215">
        <v>22216</v>
      </c>
      <c r="G14" s="215">
        <v>23514</v>
      </c>
      <c r="H14" s="215">
        <v>45730</v>
      </c>
      <c r="I14" s="216"/>
      <c r="J14" s="216"/>
      <c r="K14" s="216"/>
      <c r="L14" s="216"/>
      <c r="M14" s="216"/>
      <c r="N14" s="216"/>
      <c r="O14" s="216"/>
      <c r="P14" s="217"/>
      <c r="Q14" s="12"/>
      <c r="R14" s="12"/>
      <c r="S14" s="12"/>
      <c r="T14" s="12"/>
    </row>
    <row r="15" spans="1:20" ht="15.75">
      <c r="A15" s="214">
        <v>12</v>
      </c>
      <c r="B15" s="213" t="s">
        <v>553</v>
      </c>
      <c r="C15" s="215">
        <v>324</v>
      </c>
      <c r="D15" s="215">
        <v>324</v>
      </c>
      <c r="E15" s="215">
        <v>648</v>
      </c>
      <c r="F15" s="215">
        <v>95825</v>
      </c>
      <c r="G15" s="215">
        <v>77652</v>
      </c>
      <c r="H15" s="215">
        <v>173488</v>
      </c>
      <c r="I15" s="216"/>
      <c r="J15" s="216"/>
      <c r="K15" s="216"/>
      <c r="L15" s="216"/>
      <c r="M15" s="216"/>
      <c r="N15" s="216"/>
      <c r="O15" s="216"/>
      <c r="P15" s="217"/>
      <c r="Q15" s="12"/>
      <c r="R15" s="12"/>
      <c r="S15" s="12"/>
      <c r="T15" s="12"/>
    </row>
    <row r="16" spans="1:20" ht="15.75">
      <c r="A16" s="214">
        <v>13</v>
      </c>
      <c r="B16" s="213" t="s">
        <v>555</v>
      </c>
      <c r="C16" s="215">
        <v>327</v>
      </c>
      <c r="D16" s="215">
        <v>327</v>
      </c>
      <c r="E16" s="215">
        <v>654</v>
      </c>
      <c r="F16" s="215">
        <v>38341</v>
      </c>
      <c r="G16" s="215">
        <v>33779</v>
      </c>
      <c r="H16" s="215">
        <v>72131</v>
      </c>
      <c r="I16" s="216"/>
      <c r="J16" s="216"/>
      <c r="K16" s="216"/>
      <c r="L16" s="216"/>
      <c r="M16" s="216"/>
      <c r="N16" s="216"/>
      <c r="O16" s="216"/>
      <c r="P16" s="217"/>
      <c r="Q16" s="12"/>
      <c r="R16" s="12"/>
      <c r="S16" s="12"/>
      <c r="T16" s="12"/>
    </row>
    <row r="17" spans="1:20" ht="15.75">
      <c r="A17" s="214">
        <v>14</v>
      </c>
      <c r="B17" s="213" t="s">
        <v>557</v>
      </c>
      <c r="C17" s="215">
        <v>521</v>
      </c>
      <c r="D17" s="215">
        <v>521</v>
      </c>
      <c r="E17" s="215">
        <v>1042</v>
      </c>
      <c r="F17" s="215">
        <v>64582</v>
      </c>
      <c r="G17" s="215">
        <v>56285</v>
      </c>
      <c r="H17" s="215">
        <v>120867</v>
      </c>
      <c r="I17" s="216"/>
      <c r="J17" s="216"/>
      <c r="K17" s="216"/>
      <c r="L17" s="216"/>
      <c r="M17" s="216"/>
      <c r="N17" s="216"/>
      <c r="O17" s="216"/>
      <c r="P17" s="217"/>
      <c r="Q17" s="12"/>
      <c r="R17" s="12"/>
      <c r="S17" s="12"/>
      <c r="T17" s="12"/>
    </row>
    <row r="18" spans="1:20" ht="15.75">
      <c r="A18" s="214">
        <v>15</v>
      </c>
      <c r="B18" s="213" t="s">
        <v>559</v>
      </c>
      <c r="C18" s="215">
        <v>346</v>
      </c>
      <c r="D18" s="215">
        <v>346</v>
      </c>
      <c r="E18" s="215">
        <v>692</v>
      </c>
      <c r="F18" s="215">
        <v>24022</v>
      </c>
      <c r="G18" s="215">
        <v>22476</v>
      </c>
      <c r="H18" s="215">
        <v>46498</v>
      </c>
      <c r="I18" s="216"/>
      <c r="J18" s="216"/>
      <c r="K18" s="216"/>
      <c r="L18" s="216"/>
      <c r="M18" s="216"/>
      <c r="N18" s="216"/>
      <c r="O18" s="216"/>
      <c r="P18" s="217"/>
      <c r="Q18" s="12"/>
      <c r="R18" s="12"/>
      <c r="S18" s="12"/>
      <c r="T18" s="12"/>
    </row>
    <row r="19" spans="1:20" ht="15.75">
      <c r="A19" s="214">
        <v>16</v>
      </c>
      <c r="B19" s="213" t="s">
        <v>561</v>
      </c>
      <c r="C19" s="215">
        <v>1311</v>
      </c>
      <c r="D19" s="215">
        <v>1311</v>
      </c>
      <c r="E19" s="215">
        <v>2622</v>
      </c>
      <c r="F19" s="215">
        <v>184835</v>
      </c>
      <c r="G19" s="215">
        <v>176645</v>
      </c>
      <c r="H19" s="215">
        <v>363540</v>
      </c>
      <c r="I19" s="216"/>
      <c r="J19" s="216"/>
      <c r="K19" s="216"/>
      <c r="L19" s="216"/>
      <c r="M19" s="216"/>
      <c r="N19" s="216"/>
      <c r="O19" s="216"/>
      <c r="P19" s="217"/>
      <c r="Q19" s="12"/>
      <c r="R19" s="12"/>
      <c r="S19" s="12"/>
      <c r="T19" s="12"/>
    </row>
    <row r="20" spans="1:20" ht="15.75">
      <c r="A20" s="214">
        <v>17</v>
      </c>
      <c r="B20" s="213" t="s">
        <v>563</v>
      </c>
      <c r="C20" s="215">
        <v>1771</v>
      </c>
      <c r="D20" s="215">
        <v>1771</v>
      </c>
      <c r="E20" s="215">
        <v>3542</v>
      </c>
      <c r="F20" s="215">
        <v>238450</v>
      </c>
      <c r="G20" s="215">
        <v>221592</v>
      </c>
      <c r="H20" s="215">
        <v>474987</v>
      </c>
      <c r="I20" s="216"/>
      <c r="J20" s="216"/>
      <c r="K20" s="216"/>
      <c r="L20" s="216"/>
      <c r="M20" s="216"/>
      <c r="N20" s="216"/>
      <c r="O20" s="216"/>
      <c r="P20" s="217"/>
      <c r="Q20" s="12"/>
      <c r="R20" s="12"/>
      <c r="S20" s="12"/>
      <c r="T20" s="12"/>
    </row>
    <row r="21" spans="1:20" ht="15.75">
      <c r="A21" s="214">
        <v>18</v>
      </c>
      <c r="B21" s="213" t="s">
        <v>565</v>
      </c>
      <c r="C21" s="215">
        <v>1362</v>
      </c>
      <c r="D21" s="215">
        <v>1362</v>
      </c>
      <c r="E21" s="215">
        <v>2724</v>
      </c>
      <c r="F21" s="215">
        <v>221588</v>
      </c>
      <c r="G21" s="215">
        <v>212469</v>
      </c>
      <c r="H21" s="215">
        <v>434057</v>
      </c>
      <c r="I21" s="216"/>
      <c r="J21" s="216"/>
      <c r="K21" s="216"/>
      <c r="L21" s="216"/>
      <c r="M21" s="216"/>
      <c r="N21" s="216"/>
      <c r="O21" s="216"/>
      <c r="P21" s="217"/>
      <c r="Q21" s="12"/>
      <c r="R21" s="12"/>
      <c r="S21" s="12"/>
      <c r="T21" s="12"/>
    </row>
    <row r="22" spans="1:20" ht="15.75">
      <c r="A22" s="214">
        <v>19</v>
      </c>
      <c r="B22" s="213" t="s">
        <v>567</v>
      </c>
      <c r="C22" s="215">
        <v>376</v>
      </c>
      <c r="D22" s="215">
        <v>376</v>
      </c>
      <c r="E22" s="215">
        <v>752</v>
      </c>
      <c r="F22" s="215">
        <v>53087</v>
      </c>
      <c r="G22" s="215">
        <v>57504</v>
      </c>
      <c r="H22" s="215">
        <v>110591</v>
      </c>
      <c r="I22" s="216"/>
      <c r="J22" s="216"/>
      <c r="K22" s="216"/>
      <c r="L22" s="216"/>
      <c r="M22" s="216"/>
      <c r="N22" s="216"/>
      <c r="O22" s="216"/>
      <c r="P22" s="217"/>
      <c r="Q22" s="12"/>
      <c r="R22" s="12"/>
      <c r="S22" s="12"/>
      <c r="T22" s="12"/>
    </row>
    <row r="23" spans="1:20" ht="15.75">
      <c r="A23" s="214">
        <v>20</v>
      </c>
      <c r="B23" s="213" t="s">
        <v>569</v>
      </c>
      <c r="C23" s="215">
        <v>248</v>
      </c>
      <c r="D23" s="215">
        <v>248</v>
      </c>
      <c r="E23" s="215">
        <v>496</v>
      </c>
      <c r="F23" s="215">
        <v>27988</v>
      </c>
      <c r="G23" s="215">
        <v>23182</v>
      </c>
      <c r="H23" s="215">
        <v>51170</v>
      </c>
      <c r="I23" s="216"/>
      <c r="J23" s="216"/>
      <c r="K23" s="216"/>
      <c r="L23" s="216"/>
      <c r="M23" s="216"/>
      <c r="N23" s="216"/>
      <c r="O23" s="216"/>
      <c r="P23" s="217"/>
      <c r="Q23" s="12"/>
      <c r="R23" s="12"/>
      <c r="S23" s="12"/>
      <c r="T23" s="12"/>
    </row>
    <row r="24" spans="1:20" ht="15.75">
      <c r="A24" s="214">
        <v>21</v>
      </c>
      <c r="B24" s="213" t="s">
        <v>571</v>
      </c>
      <c r="C24" s="215">
        <v>114</v>
      </c>
      <c r="D24" s="215">
        <v>114</v>
      </c>
      <c r="E24" s="215">
        <v>228</v>
      </c>
      <c r="F24" s="215">
        <v>25427</v>
      </c>
      <c r="G24" s="215">
        <v>22540</v>
      </c>
      <c r="H24" s="215">
        <v>47967</v>
      </c>
      <c r="I24" s="216"/>
      <c r="J24" s="216"/>
      <c r="K24" s="216"/>
      <c r="L24" s="216"/>
      <c r="M24" s="216"/>
      <c r="N24" s="216"/>
      <c r="O24" s="216"/>
      <c r="P24" s="217"/>
      <c r="Q24" s="12"/>
      <c r="R24" s="12"/>
      <c r="S24" s="12"/>
      <c r="T24" s="12"/>
    </row>
    <row r="25" spans="1:20" ht="15.75">
      <c r="A25" s="214">
        <v>22</v>
      </c>
      <c r="B25" s="213" t="s">
        <v>572</v>
      </c>
      <c r="C25" s="215">
        <v>482</v>
      </c>
      <c r="D25" s="215">
        <v>482</v>
      </c>
      <c r="E25" s="215">
        <v>964</v>
      </c>
      <c r="F25" s="215">
        <v>64623</v>
      </c>
      <c r="G25" s="215">
        <v>72459</v>
      </c>
      <c r="H25" s="215">
        <v>137082</v>
      </c>
      <c r="I25" s="216"/>
      <c r="J25" s="216"/>
      <c r="K25" s="216"/>
      <c r="L25" s="216"/>
      <c r="M25" s="216"/>
      <c r="N25" s="216"/>
      <c r="O25" s="216"/>
      <c r="P25" s="217"/>
      <c r="Q25" s="12"/>
      <c r="R25" s="12"/>
      <c r="S25" s="12"/>
      <c r="T25" s="12"/>
    </row>
    <row r="26" spans="1:20" ht="15.75">
      <c r="A26" s="214">
        <v>23</v>
      </c>
      <c r="B26" s="213" t="s">
        <v>573</v>
      </c>
      <c r="C26" s="215">
        <v>426</v>
      </c>
      <c r="D26" s="215">
        <v>426</v>
      </c>
      <c r="E26" s="215">
        <v>852</v>
      </c>
      <c r="F26" s="215">
        <v>48326</v>
      </c>
      <c r="G26" s="215">
        <v>64438</v>
      </c>
      <c r="H26" s="215">
        <v>112764</v>
      </c>
      <c r="I26" s="216"/>
      <c r="J26" s="216"/>
      <c r="K26" s="216"/>
      <c r="L26" s="216"/>
      <c r="M26" s="216"/>
      <c r="N26" s="216"/>
      <c r="O26" s="216"/>
      <c r="P26" s="217"/>
      <c r="Q26" s="12"/>
      <c r="R26" s="12"/>
      <c r="S26" s="12"/>
      <c r="T26" s="12"/>
    </row>
    <row r="27" spans="1:20" ht="15.75">
      <c r="A27" s="214">
        <v>24</v>
      </c>
      <c r="B27" s="213" t="s">
        <v>574</v>
      </c>
      <c r="C27" s="215">
        <v>1759</v>
      </c>
      <c r="D27" s="215">
        <v>1758</v>
      </c>
      <c r="E27" s="215">
        <v>3517</v>
      </c>
      <c r="F27" s="215">
        <v>316342</v>
      </c>
      <c r="G27" s="215">
        <v>288905</v>
      </c>
      <c r="H27" s="215">
        <v>606333</v>
      </c>
      <c r="I27" s="216"/>
      <c r="J27" s="216"/>
      <c r="K27" s="216"/>
      <c r="L27" s="216"/>
      <c r="M27" s="216"/>
      <c r="N27" s="216"/>
      <c r="O27" s="216"/>
      <c r="P27" s="217"/>
      <c r="Q27" s="12"/>
      <c r="R27" s="12"/>
      <c r="S27" s="12"/>
      <c r="T27" s="12"/>
    </row>
    <row r="28" spans="1:20" ht="15.75">
      <c r="A28" s="214">
        <v>25</v>
      </c>
      <c r="B28" s="213" t="s">
        <v>575</v>
      </c>
      <c r="C28" s="215">
        <v>2</v>
      </c>
      <c r="D28" s="215">
        <v>4</v>
      </c>
      <c r="E28" s="215">
        <v>6</v>
      </c>
      <c r="F28" s="215">
        <v>0</v>
      </c>
      <c r="G28" s="215">
        <v>0</v>
      </c>
      <c r="H28" s="215">
        <v>0</v>
      </c>
      <c r="I28" s="216"/>
      <c r="J28" s="216"/>
      <c r="K28" s="216"/>
      <c r="L28" s="216"/>
      <c r="M28" s="216"/>
      <c r="N28" s="216"/>
      <c r="O28" s="216"/>
      <c r="P28" s="217"/>
      <c r="Q28" s="12"/>
      <c r="R28" s="12"/>
      <c r="S28" s="12"/>
      <c r="T28" s="12"/>
    </row>
    <row r="29" spans="1:20" ht="15.75">
      <c r="A29" s="214">
        <v>26</v>
      </c>
      <c r="B29" s="213" t="s">
        <v>576</v>
      </c>
      <c r="C29" s="215">
        <v>899</v>
      </c>
      <c r="D29" s="215">
        <v>899</v>
      </c>
      <c r="E29" s="215">
        <v>1798</v>
      </c>
      <c r="F29" s="215">
        <v>224812</v>
      </c>
      <c r="G29" s="215">
        <v>222011</v>
      </c>
      <c r="H29" s="215">
        <v>446825</v>
      </c>
      <c r="I29" s="216"/>
      <c r="J29" s="216"/>
      <c r="K29" s="216"/>
      <c r="L29" s="216"/>
      <c r="M29" s="216"/>
      <c r="N29" s="216"/>
      <c r="O29" s="216"/>
      <c r="P29" s="217"/>
      <c r="Q29" s="12"/>
      <c r="R29" s="12"/>
      <c r="S29" s="12"/>
      <c r="T29" s="12"/>
    </row>
    <row r="30" spans="1:20" ht="15.75">
      <c r="A30" s="214">
        <v>27</v>
      </c>
      <c r="B30" s="213" t="s">
        <v>577</v>
      </c>
      <c r="C30" s="215">
        <v>145</v>
      </c>
      <c r="D30" s="215">
        <v>145</v>
      </c>
      <c r="E30" s="215">
        <v>290</v>
      </c>
      <c r="F30" s="215">
        <v>17320</v>
      </c>
      <c r="G30" s="215">
        <v>14860</v>
      </c>
      <c r="H30" s="215">
        <v>32180</v>
      </c>
      <c r="I30" s="216"/>
      <c r="J30" s="216"/>
      <c r="K30" s="216"/>
      <c r="L30" s="216"/>
      <c r="M30" s="216"/>
      <c r="N30" s="216"/>
      <c r="O30" s="216"/>
      <c r="P30" s="217"/>
      <c r="Q30" s="12"/>
      <c r="R30" s="12"/>
      <c r="S30" s="12"/>
      <c r="T30" s="12"/>
    </row>
    <row r="31" spans="1:20" ht="15.75">
      <c r="A31" s="214">
        <v>28</v>
      </c>
      <c r="B31" s="213" t="s">
        <v>578</v>
      </c>
      <c r="C31" s="215">
        <v>364</v>
      </c>
      <c r="D31" s="215">
        <v>364</v>
      </c>
      <c r="E31" s="215">
        <v>728</v>
      </c>
      <c r="F31" s="215">
        <v>57224</v>
      </c>
      <c r="G31" s="215">
        <v>53582</v>
      </c>
      <c r="H31" s="215">
        <v>110806</v>
      </c>
      <c r="I31" s="216"/>
      <c r="J31" s="216"/>
      <c r="K31" s="216"/>
      <c r="L31" s="216"/>
      <c r="M31" s="216"/>
      <c r="N31" s="216"/>
      <c r="O31" s="216"/>
      <c r="P31" s="217"/>
      <c r="Q31" s="12"/>
      <c r="R31" s="12"/>
      <c r="S31" s="12"/>
      <c r="T31" s="12"/>
    </row>
    <row r="32" spans="1:20" ht="15.75">
      <c r="A32" s="214">
        <v>29</v>
      </c>
      <c r="B32" s="213" t="s">
        <v>579</v>
      </c>
      <c r="C32" s="215">
        <v>724</v>
      </c>
      <c r="D32" s="215">
        <v>724</v>
      </c>
      <c r="E32" s="215">
        <v>1448</v>
      </c>
      <c r="F32" s="215">
        <v>142003</v>
      </c>
      <c r="G32" s="215">
        <v>106016</v>
      </c>
      <c r="H32" s="215">
        <v>248025</v>
      </c>
      <c r="I32" s="216"/>
      <c r="J32" s="216"/>
      <c r="K32" s="216"/>
      <c r="L32" s="216"/>
      <c r="M32" s="216"/>
      <c r="N32" s="216"/>
      <c r="O32" s="216"/>
      <c r="P32" s="217"/>
      <c r="Q32" s="12"/>
      <c r="R32" s="12"/>
      <c r="S32" s="12"/>
      <c r="T32" s="12"/>
    </row>
    <row r="33" spans="1:20" ht="15.75">
      <c r="A33" s="214">
        <v>30</v>
      </c>
      <c r="B33" s="213" t="s">
        <v>580</v>
      </c>
      <c r="C33" s="215">
        <v>269</v>
      </c>
      <c r="D33" s="215">
        <v>269</v>
      </c>
      <c r="E33" s="215">
        <v>538</v>
      </c>
      <c r="F33" s="215">
        <v>65398</v>
      </c>
      <c r="G33" s="215">
        <v>62721</v>
      </c>
      <c r="H33" s="215">
        <v>128119</v>
      </c>
      <c r="I33" s="216"/>
      <c r="J33" s="216"/>
      <c r="K33" s="216"/>
      <c r="L33" s="216"/>
      <c r="M33" s="216"/>
      <c r="N33" s="216"/>
      <c r="O33" s="216"/>
      <c r="P33" s="217"/>
      <c r="Q33" s="12"/>
      <c r="R33" s="12"/>
      <c r="S33" s="12"/>
      <c r="T33" s="12"/>
    </row>
    <row r="34" spans="1:20" ht="15.75">
      <c r="A34" s="214">
        <v>31</v>
      </c>
      <c r="B34" s="213" t="s">
        <v>581</v>
      </c>
      <c r="C34" s="215">
        <v>152</v>
      </c>
      <c r="D34" s="215">
        <v>152</v>
      </c>
      <c r="E34" s="215">
        <v>304</v>
      </c>
      <c r="F34" s="215">
        <v>17073</v>
      </c>
      <c r="G34" s="215">
        <v>15427</v>
      </c>
      <c r="H34" s="215">
        <v>32500</v>
      </c>
      <c r="I34" s="216"/>
      <c r="J34" s="216"/>
      <c r="K34" s="216"/>
      <c r="L34" s="216"/>
      <c r="M34" s="216"/>
      <c r="N34" s="216"/>
      <c r="O34" s="216"/>
      <c r="P34" s="217"/>
      <c r="Q34" s="12"/>
      <c r="R34" s="12"/>
      <c r="S34" s="12"/>
      <c r="T34" s="12"/>
    </row>
    <row r="35" spans="1:20" ht="15.75">
      <c r="A35" s="214">
        <v>32</v>
      </c>
      <c r="B35" s="213" t="s">
        <v>527</v>
      </c>
      <c r="C35" s="215">
        <v>5</v>
      </c>
      <c r="D35" s="215">
        <v>5</v>
      </c>
      <c r="E35" s="215">
        <v>10</v>
      </c>
      <c r="F35" s="215">
        <v>241</v>
      </c>
      <c r="G35" s="215">
        <v>228</v>
      </c>
      <c r="H35" s="215">
        <v>469</v>
      </c>
      <c r="I35" s="216"/>
      <c r="J35" s="216"/>
      <c r="K35" s="216"/>
      <c r="L35" s="216"/>
      <c r="M35" s="216"/>
      <c r="N35" s="216"/>
      <c r="O35" s="216"/>
      <c r="P35" s="218"/>
      <c r="Q35" s="12"/>
      <c r="R35" s="12"/>
      <c r="S35" s="12"/>
      <c r="T35" s="12"/>
    </row>
    <row r="36" spans="1:20" ht="15.75">
      <c r="A36" s="214">
        <v>33</v>
      </c>
      <c r="B36" s="213" t="s">
        <v>582</v>
      </c>
      <c r="C36" s="215">
        <v>138</v>
      </c>
      <c r="D36" s="215">
        <v>136</v>
      </c>
      <c r="E36" s="215">
        <v>274</v>
      </c>
      <c r="F36" s="215">
        <v>5799</v>
      </c>
      <c r="G36" s="215">
        <v>7620</v>
      </c>
      <c r="H36" s="215">
        <v>13620</v>
      </c>
      <c r="I36" s="216"/>
      <c r="J36" s="216"/>
      <c r="K36" s="216"/>
      <c r="L36" s="216"/>
      <c r="M36" s="216"/>
      <c r="N36" s="216"/>
      <c r="O36" s="216"/>
      <c r="P36" s="218"/>
      <c r="Q36" s="12"/>
      <c r="R36" s="12"/>
      <c r="S36" s="12"/>
      <c r="T36" s="12"/>
    </row>
    <row r="37" spans="1:20" ht="15.75">
      <c r="A37" s="356" t="s">
        <v>502</v>
      </c>
      <c r="B37" s="356"/>
      <c r="C37" s="215">
        <v>17300</v>
      </c>
      <c r="D37" s="215">
        <v>17300</v>
      </c>
      <c r="E37" s="215">
        <v>34600</v>
      </c>
      <c r="F37" s="215">
        <v>2588863</v>
      </c>
      <c r="G37" s="215">
        <v>2437892</v>
      </c>
      <c r="H37" s="215">
        <v>5045077</v>
      </c>
      <c r="I37" s="219"/>
      <c r="J37" s="219"/>
      <c r="K37" s="219"/>
      <c r="L37" s="219"/>
      <c r="M37" s="219"/>
      <c r="N37" s="219"/>
      <c r="O37" s="219"/>
      <c r="P37" s="220"/>
      <c r="Q37" s="12"/>
      <c r="R37" s="12"/>
      <c r="S37" s="12"/>
      <c r="T37" s="12"/>
    </row>
    <row r="39" spans="1:20">
      <c r="A39" s="357"/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</row>
    <row r="40" spans="1:20">
      <c r="C40" s="12"/>
      <c r="D40" s="12"/>
      <c r="E40" s="12"/>
      <c r="F40" s="12"/>
      <c r="G40" s="12"/>
      <c r="H40" s="12"/>
    </row>
    <row r="42" spans="1:20">
      <c r="C42" s="12"/>
      <c r="D42" s="12"/>
      <c r="E42" s="12"/>
      <c r="F42" s="12"/>
      <c r="G42" s="12"/>
      <c r="H42" s="12"/>
    </row>
  </sheetData>
  <mergeCells count="9">
    <mergeCell ref="A1:H1"/>
    <mergeCell ref="A37:B37"/>
    <mergeCell ref="A39:P39"/>
    <mergeCell ref="A2:A3"/>
    <mergeCell ref="B2:B3"/>
    <mergeCell ref="C2:E2"/>
    <mergeCell ref="F2:H2"/>
    <mergeCell ref="J2:L2"/>
    <mergeCell ref="M2:O2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60" zoomScaleNormal="100" workbookViewId="0">
      <selection activeCell="Q26" sqref="Q26"/>
    </sheetView>
  </sheetViews>
  <sheetFormatPr defaultRowHeight="15"/>
  <cols>
    <col min="5" max="7" width="10.85546875" bestFit="1" customWidth="1"/>
  </cols>
  <sheetData>
    <row r="1" spans="1:7">
      <c r="A1" s="308" t="s">
        <v>911</v>
      </c>
      <c r="B1" s="308"/>
      <c r="C1" s="308"/>
      <c r="D1" s="308"/>
      <c r="E1" s="308"/>
      <c r="F1" s="308"/>
      <c r="G1" s="308"/>
    </row>
    <row r="2" spans="1:7">
      <c r="A2" s="360" t="s">
        <v>583</v>
      </c>
      <c r="B2" s="359" t="s">
        <v>525</v>
      </c>
      <c r="C2" s="359"/>
      <c r="D2" s="359"/>
      <c r="E2" s="359" t="s">
        <v>523</v>
      </c>
      <c r="F2" s="359"/>
      <c r="G2" s="359"/>
    </row>
    <row r="3" spans="1:7">
      <c r="A3" s="360"/>
      <c r="B3" s="222" t="s">
        <v>508</v>
      </c>
      <c r="C3" s="222" t="s">
        <v>507</v>
      </c>
      <c r="D3" s="222" t="s">
        <v>502</v>
      </c>
      <c r="E3" s="222" t="s">
        <v>510</v>
      </c>
      <c r="F3" s="222" t="s">
        <v>509</v>
      </c>
      <c r="G3" s="222" t="s">
        <v>502</v>
      </c>
    </row>
    <row r="4" spans="1:7">
      <c r="A4" s="223">
        <v>2013</v>
      </c>
      <c r="B4" s="18">
        <v>34544</v>
      </c>
      <c r="C4" s="18">
        <v>34532</v>
      </c>
      <c r="D4" s="62">
        <v>69076</v>
      </c>
      <c r="E4" s="18">
        <v>769100</v>
      </c>
      <c r="F4" s="18">
        <v>773504</v>
      </c>
      <c r="G4" s="62">
        <v>1542604</v>
      </c>
    </row>
    <row r="5" spans="1:7">
      <c r="A5" s="223">
        <v>2014</v>
      </c>
      <c r="B5" s="18">
        <v>34270</v>
      </c>
      <c r="C5" s="18">
        <v>34266</v>
      </c>
      <c r="D5" s="62">
        <v>68536</v>
      </c>
      <c r="E5" s="18">
        <v>728857</v>
      </c>
      <c r="F5" s="18">
        <v>721701</v>
      </c>
      <c r="G5" s="62">
        <v>1450558</v>
      </c>
    </row>
    <row r="6" spans="1:7">
      <c r="A6" s="223">
        <v>2015</v>
      </c>
      <c r="B6" s="18">
        <v>32944</v>
      </c>
      <c r="C6" s="18">
        <v>32921</v>
      </c>
      <c r="D6" s="62">
        <v>65865</v>
      </c>
      <c r="E6" s="18">
        <v>683130</v>
      </c>
      <c r="F6" s="18">
        <v>680918</v>
      </c>
      <c r="G6" s="62">
        <v>1364048</v>
      </c>
    </row>
    <row r="7" spans="1:7">
      <c r="A7" s="223">
        <v>2016</v>
      </c>
      <c r="B7" s="18">
        <v>36938</v>
      </c>
      <c r="C7" s="18">
        <v>36938</v>
      </c>
      <c r="D7" s="18">
        <v>73876</v>
      </c>
      <c r="E7" s="18">
        <v>880895</v>
      </c>
      <c r="F7" s="18">
        <v>876701</v>
      </c>
      <c r="G7" s="18">
        <v>1757596</v>
      </c>
    </row>
    <row r="8" spans="1:7">
      <c r="A8" s="223">
        <v>2017</v>
      </c>
      <c r="B8" s="18">
        <v>46563</v>
      </c>
      <c r="C8" s="18">
        <v>46534</v>
      </c>
      <c r="D8" s="18">
        <v>93097</v>
      </c>
      <c r="E8" s="18">
        <v>1250102</v>
      </c>
      <c r="F8" s="18">
        <v>1138481</v>
      </c>
      <c r="G8" s="18">
        <v>2388583</v>
      </c>
    </row>
    <row r="9" spans="1:7">
      <c r="A9" s="223">
        <v>2019</v>
      </c>
      <c r="B9" s="18">
        <v>47788</v>
      </c>
      <c r="C9" s="18">
        <v>47779</v>
      </c>
      <c r="D9" s="18">
        <v>95567</v>
      </c>
      <c r="E9" s="18">
        <v>1472082</v>
      </c>
      <c r="F9" s="18">
        <v>1375704</v>
      </c>
      <c r="G9" s="18">
        <v>2847786</v>
      </c>
    </row>
    <row r="10" spans="1:7">
      <c r="A10" s="224">
        <v>2019</v>
      </c>
      <c r="B10" s="18">
        <v>47307</v>
      </c>
      <c r="C10" s="18">
        <v>47396</v>
      </c>
      <c r="D10" s="18">
        <v>94703</v>
      </c>
      <c r="E10" s="18">
        <v>1711753</v>
      </c>
      <c r="F10" s="18">
        <v>1595247</v>
      </c>
      <c r="G10" s="18">
        <v>3307000</v>
      </c>
    </row>
    <row r="11" spans="1:7">
      <c r="A11" s="224">
        <v>2020</v>
      </c>
      <c r="B11" s="18">
        <v>19306</v>
      </c>
      <c r="C11" s="18">
        <v>19292</v>
      </c>
      <c r="D11" s="18">
        <v>38598</v>
      </c>
      <c r="E11" s="18">
        <v>690419</v>
      </c>
      <c r="F11" s="18">
        <v>715358</v>
      </c>
      <c r="G11" s="18">
        <v>1405777</v>
      </c>
    </row>
    <row r="12" spans="1:7">
      <c r="A12" s="224">
        <v>2021</v>
      </c>
      <c r="B12" s="62">
        <v>40585</v>
      </c>
      <c r="C12" s="62">
        <v>40587</v>
      </c>
      <c r="D12" s="62">
        <v>81172</v>
      </c>
      <c r="E12" s="62">
        <v>1797403</v>
      </c>
      <c r="F12" s="62">
        <v>1779539</v>
      </c>
      <c r="G12" s="62">
        <v>3576942</v>
      </c>
    </row>
    <row r="13" spans="1:7">
      <c r="A13" s="224">
        <v>2022</v>
      </c>
      <c r="B13" s="18">
        <v>103886</v>
      </c>
      <c r="C13" s="18">
        <v>103849</v>
      </c>
      <c r="D13" s="18">
        <v>207735</v>
      </c>
      <c r="E13" s="18">
        <v>4216686</v>
      </c>
      <c r="F13" s="18">
        <v>5918407</v>
      </c>
      <c r="G13" s="18">
        <v>10135093</v>
      </c>
    </row>
    <row r="14" spans="1:7">
      <c r="A14" s="224">
        <v>2023</v>
      </c>
      <c r="B14" s="18">
        <v>48510</v>
      </c>
      <c r="C14" s="18">
        <v>48479</v>
      </c>
      <c r="D14" s="18">
        <v>96989</v>
      </c>
      <c r="E14" s="18">
        <v>2064962</v>
      </c>
      <c r="F14" s="18">
        <v>2085364</v>
      </c>
      <c r="G14" s="18">
        <v>4150326</v>
      </c>
    </row>
    <row r="15" spans="1:7">
      <c r="A15" s="224">
        <v>2024</v>
      </c>
      <c r="B15" s="62">
        <v>51377</v>
      </c>
      <c r="C15" s="62">
        <v>51352</v>
      </c>
      <c r="D15" s="62">
        <v>102729</v>
      </c>
      <c r="E15" s="62">
        <v>2262497</v>
      </c>
      <c r="F15" s="62">
        <v>2256761</v>
      </c>
      <c r="G15" s="62">
        <v>4519258</v>
      </c>
    </row>
    <row r="16" spans="1:7">
      <c r="A16" s="225">
        <v>2025</v>
      </c>
      <c r="B16" s="136">
        <v>51781</v>
      </c>
      <c r="C16" s="136">
        <v>51775</v>
      </c>
      <c r="D16" s="136">
        <v>103556</v>
      </c>
      <c r="E16" s="136">
        <v>2332424</v>
      </c>
      <c r="F16" s="136">
        <v>2237000</v>
      </c>
      <c r="G16" s="136">
        <v>4569424</v>
      </c>
    </row>
    <row r="18" spans="2:7">
      <c r="B18" s="12"/>
      <c r="C18" s="12"/>
      <c r="D18" s="12"/>
      <c r="E18" s="12"/>
      <c r="F18" s="12"/>
      <c r="G18" s="12"/>
    </row>
  </sheetData>
  <mergeCells count="4">
    <mergeCell ref="B2:D2"/>
    <mergeCell ref="E2:G2"/>
    <mergeCell ref="A2:A3"/>
    <mergeCell ref="A1:G1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L13" sqref="L13"/>
    </sheetView>
  </sheetViews>
  <sheetFormatPr defaultRowHeight="15"/>
  <cols>
    <col min="5" max="6" width="10.85546875" bestFit="1" customWidth="1"/>
    <col min="7" max="7" width="10.140625" bestFit="1" customWidth="1"/>
  </cols>
  <sheetData>
    <row r="1" spans="1:14" ht="37.5" customHeight="1">
      <c r="A1" s="338" t="s">
        <v>912</v>
      </c>
      <c r="B1" s="338"/>
      <c r="C1" s="338"/>
      <c r="D1" s="338"/>
      <c r="E1" s="338"/>
      <c r="F1" s="338"/>
      <c r="G1" s="338"/>
    </row>
    <row r="2" spans="1:14">
      <c r="A2" s="361" t="s">
        <v>524</v>
      </c>
      <c r="B2" s="361" t="s">
        <v>525</v>
      </c>
      <c r="C2" s="361"/>
      <c r="D2" s="361"/>
      <c r="E2" s="361" t="s">
        <v>526</v>
      </c>
      <c r="F2" s="361"/>
      <c r="G2" s="361"/>
    </row>
    <row r="3" spans="1:14">
      <c r="A3" s="361"/>
      <c r="B3" s="164" t="s">
        <v>507</v>
      </c>
      <c r="C3" s="164" t="s">
        <v>508</v>
      </c>
      <c r="D3" s="164" t="s">
        <v>502</v>
      </c>
      <c r="E3" s="164" t="s">
        <v>509</v>
      </c>
      <c r="F3" s="164" t="s">
        <v>510</v>
      </c>
      <c r="G3" s="164" t="s">
        <v>502</v>
      </c>
    </row>
    <row r="4" spans="1:14">
      <c r="A4" s="78" t="s">
        <v>511</v>
      </c>
      <c r="B4" s="221">
        <v>3166</v>
      </c>
      <c r="C4" s="221">
        <v>3172</v>
      </c>
      <c r="D4" s="221">
        <v>6338</v>
      </c>
      <c r="E4" s="221">
        <v>160113</v>
      </c>
      <c r="F4" s="221">
        <v>152813</v>
      </c>
      <c r="G4" s="221">
        <v>312926</v>
      </c>
      <c r="H4" s="12"/>
      <c r="I4" s="12"/>
      <c r="J4" s="12"/>
      <c r="K4" s="12"/>
    </row>
    <row r="5" spans="1:14">
      <c r="A5" s="78" t="s">
        <v>512</v>
      </c>
      <c r="B5" s="221">
        <v>3459</v>
      </c>
      <c r="C5" s="221">
        <v>3455</v>
      </c>
      <c r="D5" s="221">
        <v>6914</v>
      </c>
      <c r="E5" s="221">
        <v>183406</v>
      </c>
      <c r="F5" s="221">
        <v>174363</v>
      </c>
      <c r="G5" s="221">
        <v>357769</v>
      </c>
      <c r="H5" s="12"/>
      <c r="I5" s="12"/>
      <c r="J5" s="12"/>
      <c r="K5" s="12"/>
    </row>
    <row r="6" spans="1:14">
      <c r="A6" s="78" t="s">
        <v>513</v>
      </c>
      <c r="B6" s="221">
        <v>4540</v>
      </c>
      <c r="C6" s="221">
        <v>4524</v>
      </c>
      <c r="D6" s="221">
        <v>9064</v>
      </c>
      <c r="E6" s="221">
        <v>204838</v>
      </c>
      <c r="F6" s="221">
        <v>202937</v>
      </c>
      <c r="G6" s="221">
        <v>407775</v>
      </c>
      <c r="H6" s="12"/>
      <c r="I6" s="12"/>
      <c r="J6" s="12"/>
      <c r="K6" s="12"/>
    </row>
    <row r="7" spans="1:14">
      <c r="A7" s="78" t="s">
        <v>514</v>
      </c>
      <c r="B7" s="221">
        <v>4983</v>
      </c>
      <c r="C7" s="221">
        <v>4986</v>
      </c>
      <c r="D7" s="221">
        <v>9969</v>
      </c>
      <c r="E7" s="221">
        <v>213302</v>
      </c>
      <c r="F7" s="221">
        <v>205464</v>
      </c>
      <c r="G7" s="221">
        <v>418766</v>
      </c>
      <c r="H7" s="12"/>
      <c r="I7" s="12"/>
      <c r="J7" s="12"/>
      <c r="K7" s="12"/>
    </row>
    <row r="8" spans="1:14">
      <c r="A8" s="78" t="s">
        <v>515</v>
      </c>
      <c r="B8" s="221">
        <v>5055</v>
      </c>
      <c r="C8" s="221">
        <v>5068</v>
      </c>
      <c r="D8" s="221">
        <v>10123</v>
      </c>
      <c r="E8" s="221">
        <v>206899</v>
      </c>
      <c r="F8" s="221">
        <v>154232</v>
      </c>
      <c r="G8" s="221">
        <v>361131</v>
      </c>
      <c r="H8" s="12"/>
      <c r="I8" s="12"/>
      <c r="J8" s="12"/>
      <c r="K8" s="12"/>
    </row>
    <row r="9" spans="1:14">
      <c r="A9" s="78" t="s">
        <v>584</v>
      </c>
      <c r="B9" s="221">
        <v>4009</v>
      </c>
      <c r="C9" s="221">
        <v>4003</v>
      </c>
      <c r="D9" s="221">
        <v>8012</v>
      </c>
      <c r="E9" s="221">
        <v>189277</v>
      </c>
      <c r="F9" s="221">
        <v>195438</v>
      </c>
      <c r="G9" s="221">
        <v>384715</v>
      </c>
      <c r="H9" s="12"/>
      <c r="I9" s="12"/>
      <c r="J9" s="12"/>
      <c r="K9" s="12"/>
    </row>
    <row r="10" spans="1:14">
      <c r="A10" s="78" t="s">
        <v>585</v>
      </c>
      <c r="B10" s="221">
        <v>3689</v>
      </c>
      <c r="C10" s="221">
        <v>3686</v>
      </c>
      <c r="D10" s="221">
        <v>7375</v>
      </c>
      <c r="E10" s="221">
        <v>173203</v>
      </c>
      <c r="F10" s="221">
        <v>180760</v>
      </c>
      <c r="G10" s="221">
        <v>353963</v>
      </c>
      <c r="H10" s="12"/>
      <c r="I10" s="12"/>
      <c r="J10" s="12"/>
      <c r="K10" s="12"/>
      <c r="N10" t="s">
        <v>120</v>
      </c>
    </row>
    <row r="11" spans="1:14">
      <c r="A11" s="78" t="s">
        <v>518</v>
      </c>
      <c r="B11" s="221">
        <v>3573</v>
      </c>
      <c r="C11" s="221">
        <v>3574</v>
      </c>
      <c r="D11" s="221">
        <v>7147</v>
      </c>
      <c r="E11" s="221">
        <v>181620</v>
      </c>
      <c r="F11" s="221">
        <v>176699</v>
      </c>
      <c r="G11" s="221">
        <v>358319</v>
      </c>
      <c r="H11" s="12"/>
      <c r="I11" s="12"/>
      <c r="J11" s="12"/>
      <c r="K11" s="12"/>
    </row>
    <row r="12" spans="1:14">
      <c r="A12" s="78" t="s">
        <v>586</v>
      </c>
      <c r="B12" s="221">
        <v>4207</v>
      </c>
      <c r="C12" s="221">
        <v>4214</v>
      </c>
      <c r="D12" s="221">
        <v>8421</v>
      </c>
      <c r="E12" s="221">
        <v>204588</v>
      </c>
      <c r="F12" s="221">
        <v>151287</v>
      </c>
      <c r="G12" s="221">
        <v>355875</v>
      </c>
      <c r="H12" s="12"/>
      <c r="I12" s="12"/>
      <c r="J12" s="12"/>
      <c r="K12" s="12"/>
    </row>
    <row r="13" spans="1:14">
      <c r="A13" s="78" t="s">
        <v>520</v>
      </c>
      <c r="B13" s="221">
        <v>5595</v>
      </c>
      <c r="C13" s="221">
        <v>5590</v>
      </c>
      <c r="D13" s="221">
        <v>11185</v>
      </c>
      <c r="E13" s="221">
        <v>219183</v>
      </c>
      <c r="F13" s="221">
        <v>232444</v>
      </c>
      <c r="G13" s="221">
        <v>451627</v>
      </c>
      <c r="H13" s="12"/>
      <c r="I13" s="12"/>
      <c r="J13" s="12"/>
      <c r="K13" s="12"/>
    </row>
    <row r="14" spans="1:14">
      <c r="A14" s="78" t="s">
        <v>521</v>
      </c>
      <c r="B14" s="221">
        <v>5433</v>
      </c>
      <c r="C14" s="221">
        <v>5429</v>
      </c>
      <c r="D14" s="221">
        <v>10862</v>
      </c>
      <c r="E14" s="221">
        <v>205688</v>
      </c>
      <c r="F14" s="221">
        <v>219640</v>
      </c>
      <c r="G14" s="221">
        <v>425328</v>
      </c>
      <c r="H14" s="12"/>
      <c r="I14" s="12"/>
      <c r="J14" s="12"/>
      <c r="K14" s="12"/>
    </row>
    <row r="15" spans="1:14">
      <c r="A15" s="78" t="s">
        <v>522</v>
      </c>
      <c r="B15" s="221">
        <v>4072</v>
      </c>
      <c r="C15" s="221">
        <v>4074</v>
      </c>
      <c r="D15" s="221">
        <v>8146</v>
      </c>
      <c r="E15" s="221">
        <v>190307</v>
      </c>
      <c r="F15" s="221">
        <v>190923</v>
      </c>
      <c r="G15" s="221">
        <v>381230</v>
      </c>
      <c r="H15" s="12"/>
      <c r="I15" s="12"/>
      <c r="J15" s="12"/>
      <c r="K15" s="12"/>
      <c r="M15" t="s">
        <v>120</v>
      </c>
    </row>
    <row r="16" spans="1:14">
      <c r="A16" s="104" t="s">
        <v>502</v>
      </c>
      <c r="B16" s="221">
        <v>51781</v>
      </c>
      <c r="C16" s="221">
        <v>51775</v>
      </c>
      <c r="D16" s="221">
        <v>103556</v>
      </c>
      <c r="E16" s="221">
        <v>2332424</v>
      </c>
      <c r="F16" s="221">
        <v>2237000</v>
      </c>
      <c r="G16" s="221">
        <v>4569424</v>
      </c>
      <c r="H16" s="12"/>
      <c r="I16" s="12"/>
      <c r="J16" s="12"/>
      <c r="K16" s="12"/>
    </row>
    <row r="17" spans="2:11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>
      <c r="B18" s="12"/>
      <c r="C18" s="12"/>
      <c r="D18" s="12"/>
      <c r="E18" s="12"/>
      <c r="F18" s="12"/>
      <c r="G18" s="12"/>
      <c r="H18" s="12"/>
      <c r="I18" s="12"/>
      <c r="J18" s="12"/>
      <c r="K18" s="12"/>
    </row>
  </sheetData>
  <mergeCells count="4">
    <mergeCell ref="B2:D2"/>
    <mergeCell ref="E2:G2"/>
    <mergeCell ref="A2:A3"/>
    <mergeCell ref="A1:G1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60" zoomScaleNormal="100" workbookViewId="0">
      <selection activeCell="P24" sqref="P24"/>
    </sheetView>
  </sheetViews>
  <sheetFormatPr defaultRowHeight="15"/>
  <cols>
    <col min="1" max="1" width="4.7109375" bestFit="1" customWidth="1"/>
    <col min="2" max="2" width="13.7109375" bestFit="1" customWidth="1"/>
    <col min="3" max="3" width="7.7109375" bestFit="1" customWidth="1"/>
    <col min="4" max="4" width="7.5703125" bestFit="1" customWidth="1"/>
    <col min="5" max="5" width="8.28515625" bestFit="1" customWidth="1"/>
    <col min="6" max="7" width="10.85546875" bestFit="1" customWidth="1"/>
    <col min="8" max="8" width="9.7109375" bestFit="1" customWidth="1"/>
  </cols>
  <sheetData>
    <row r="1" spans="1:10" ht="42" customHeight="1">
      <c r="A1" s="333" t="s">
        <v>913</v>
      </c>
      <c r="B1" s="324"/>
      <c r="C1" s="324"/>
      <c r="D1" s="324"/>
      <c r="E1" s="324"/>
      <c r="F1" s="324"/>
      <c r="G1" s="324"/>
      <c r="H1" s="324"/>
    </row>
    <row r="2" spans="1:10">
      <c r="A2" s="363" t="s">
        <v>216</v>
      </c>
      <c r="B2" s="363" t="s">
        <v>785</v>
      </c>
      <c r="C2" s="364" t="s">
        <v>786</v>
      </c>
      <c r="D2" s="364"/>
      <c r="E2" s="364"/>
      <c r="F2" s="364" t="s">
        <v>787</v>
      </c>
      <c r="G2" s="364"/>
      <c r="H2" s="364"/>
    </row>
    <row r="3" spans="1:10">
      <c r="A3" s="363"/>
      <c r="B3" s="363"/>
      <c r="C3" s="226" t="s">
        <v>788</v>
      </c>
      <c r="D3" s="226" t="s">
        <v>789</v>
      </c>
      <c r="E3" s="226" t="s">
        <v>4</v>
      </c>
      <c r="F3" s="226" t="s">
        <v>788</v>
      </c>
      <c r="G3" s="226" t="s">
        <v>790</v>
      </c>
      <c r="H3" s="226" t="s">
        <v>4</v>
      </c>
    </row>
    <row r="4" spans="1:10">
      <c r="A4" s="227">
        <v>1</v>
      </c>
      <c r="B4" s="228" t="s">
        <v>791</v>
      </c>
      <c r="C4" s="229">
        <v>6715</v>
      </c>
      <c r="D4" s="229">
        <v>6719</v>
      </c>
      <c r="E4" s="229">
        <v>13434</v>
      </c>
      <c r="F4" s="229">
        <v>268602</v>
      </c>
      <c r="G4" s="229">
        <v>267324</v>
      </c>
      <c r="H4" s="229">
        <v>535926</v>
      </c>
      <c r="I4" s="12"/>
      <c r="J4" s="12"/>
    </row>
    <row r="5" spans="1:10">
      <c r="A5" s="227">
        <v>2</v>
      </c>
      <c r="B5" s="228" t="s">
        <v>792</v>
      </c>
      <c r="C5" s="229">
        <v>13394</v>
      </c>
      <c r="D5" s="229">
        <v>13390</v>
      </c>
      <c r="E5" s="230">
        <v>26784</v>
      </c>
      <c r="F5" s="231">
        <v>427414</v>
      </c>
      <c r="G5" s="232">
        <v>459370</v>
      </c>
      <c r="H5" s="229">
        <v>886784</v>
      </c>
      <c r="I5" s="12"/>
      <c r="J5" s="12"/>
    </row>
    <row r="6" spans="1:10">
      <c r="A6" s="227">
        <v>3</v>
      </c>
      <c r="B6" s="228" t="s">
        <v>793</v>
      </c>
      <c r="C6" s="229">
        <v>5965</v>
      </c>
      <c r="D6" s="229">
        <v>5966</v>
      </c>
      <c r="E6" s="229">
        <v>11931</v>
      </c>
      <c r="F6" s="229">
        <v>368464</v>
      </c>
      <c r="G6" s="229">
        <v>360633</v>
      </c>
      <c r="H6" s="229">
        <v>729097</v>
      </c>
      <c r="I6" s="12"/>
      <c r="J6" s="12"/>
    </row>
    <row r="7" spans="1:10">
      <c r="A7" s="227">
        <v>4</v>
      </c>
      <c r="B7" s="228" t="s">
        <v>794</v>
      </c>
      <c r="C7" s="232">
        <v>5845</v>
      </c>
      <c r="D7" s="232">
        <v>5847</v>
      </c>
      <c r="E7" s="229">
        <v>11692</v>
      </c>
      <c r="F7" s="232">
        <v>370039</v>
      </c>
      <c r="G7" s="232">
        <v>365495</v>
      </c>
      <c r="H7" s="229">
        <v>735534</v>
      </c>
      <c r="I7" s="12"/>
      <c r="J7" s="12"/>
    </row>
    <row r="8" spans="1:10">
      <c r="A8" s="227">
        <v>5</v>
      </c>
      <c r="B8" s="228" t="s">
        <v>795</v>
      </c>
      <c r="C8" s="229">
        <v>3427</v>
      </c>
      <c r="D8" s="229">
        <v>3436</v>
      </c>
      <c r="E8" s="229">
        <v>6863</v>
      </c>
      <c r="F8" s="229">
        <v>188238</v>
      </c>
      <c r="G8" s="229">
        <v>206800</v>
      </c>
      <c r="H8" s="229">
        <v>395038</v>
      </c>
      <c r="I8" s="12"/>
      <c r="J8" s="12"/>
    </row>
    <row r="9" spans="1:10">
      <c r="A9" s="227">
        <v>6</v>
      </c>
      <c r="B9" s="228" t="s">
        <v>796</v>
      </c>
      <c r="C9" s="229">
        <v>2751</v>
      </c>
      <c r="D9" s="229">
        <v>2751</v>
      </c>
      <c r="E9" s="229">
        <v>5502</v>
      </c>
      <c r="F9" s="229">
        <v>112876</v>
      </c>
      <c r="G9" s="229">
        <v>111865</v>
      </c>
      <c r="H9" s="229">
        <v>224741</v>
      </c>
      <c r="I9" s="12"/>
      <c r="J9" s="12"/>
    </row>
    <row r="10" spans="1:10">
      <c r="A10" s="227">
        <v>7</v>
      </c>
      <c r="B10" s="228" t="s">
        <v>797</v>
      </c>
      <c r="C10" s="229">
        <v>2759</v>
      </c>
      <c r="D10" s="229">
        <v>4971</v>
      </c>
      <c r="E10" s="229">
        <v>7730</v>
      </c>
      <c r="F10" s="229">
        <v>157010</v>
      </c>
      <c r="G10" s="229">
        <v>146226</v>
      </c>
      <c r="H10" s="229">
        <v>303236</v>
      </c>
      <c r="I10" s="12"/>
      <c r="J10" s="12"/>
    </row>
    <row r="11" spans="1:10">
      <c r="A11" s="227">
        <v>8</v>
      </c>
      <c r="B11" s="228" t="s">
        <v>798</v>
      </c>
      <c r="C11" s="232">
        <v>16706</v>
      </c>
      <c r="D11" s="232">
        <v>16714</v>
      </c>
      <c r="E11" s="232">
        <v>33420</v>
      </c>
      <c r="F11" s="232">
        <v>51205</v>
      </c>
      <c r="G11" s="232">
        <v>86002</v>
      </c>
      <c r="H11" s="232">
        <v>137207</v>
      </c>
      <c r="I11" s="12"/>
      <c r="J11" s="12"/>
    </row>
    <row r="12" spans="1:10">
      <c r="A12" s="227">
        <v>9</v>
      </c>
      <c r="B12" s="228" t="s">
        <v>799</v>
      </c>
      <c r="C12" s="229">
        <v>2029</v>
      </c>
      <c r="D12" s="229">
        <v>2029</v>
      </c>
      <c r="E12" s="229">
        <v>4058</v>
      </c>
      <c r="F12" s="229">
        <v>115131</v>
      </c>
      <c r="G12" s="229">
        <v>109241</v>
      </c>
      <c r="H12" s="229">
        <v>224372</v>
      </c>
      <c r="I12" s="12"/>
      <c r="J12" s="12"/>
    </row>
    <row r="13" spans="1:10">
      <c r="A13" s="227">
        <v>10</v>
      </c>
      <c r="B13" s="228" t="s">
        <v>800</v>
      </c>
      <c r="C13" s="229">
        <v>1718</v>
      </c>
      <c r="D13" s="229">
        <v>1716</v>
      </c>
      <c r="E13" s="229">
        <v>3434</v>
      </c>
      <c r="F13" s="229">
        <v>75931</v>
      </c>
      <c r="G13" s="229">
        <v>74975</v>
      </c>
      <c r="H13" s="229">
        <v>150906</v>
      </c>
      <c r="I13" s="12"/>
      <c r="J13" s="12"/>
    </row>
    <row r="14" spans="1:10">
      <c r="A14" s="227">
        <v>11</v>
      </c>
      <c r="B14" s="228" t="s">
        <v>801</v>
      </c>
      <c r="C14" s="229">
        <v>2514</v>
      </c>
      <c r="D14" s="229">
        <v>2515</v>
      </c>
      <c r="E14" s="229">
        <v>5029</v>
      </c>
      <c r="F14" s="229">
        <v>158064</v>
      </c>
      <c r="G14" s="229">
        <v>156603</v>
      </c>
      <c r="H14" s="229">
        <v>314667</v>
      </c>
      <c r="I14" s="12"/>
      <c r="J14" s="12"/>
    </row>
    <row r="15" spans="1:10">
      <c r="A15" s="227">
        <v>12</v>
      </c>
      <c r="B15" s="228" t="s">
        <v>802</v>
      </c>
      <c r="C15" s="229">
        <v>1163</v>
      </c>
      <c r="D15" s="229">
        <v>1165</v>
      </c>
      <c r="E15" s="229">
        <v>2328</v>
      </c>
      <c r="F15" s="229">
        <v>19618</v>
      </c>
      <c r="G15" s="229">
        <v>20002</v>
      </c>
      <c r="H15" s="229">
        <v>39620</v>
      </c>
      <c r="I15" s="12"/>
      <c r="J15" s="12"/>
    </row>
    <row r="16" spans="1:10">
      <c r="A16" s="227">
        <v>13</v>
      </c>
      <c r="B16" s="228" t="s">
        <v>803</v>
      </c>
      <c r="C16" s="229">
        <v>2789</v>
      </c>
      <c r="D16" s="229">
        <v>2776</v>
      </c>
      <c r="E16" s="229">
        <v>5565</v>
      </c>
      <c r="F16" s="232">
        <v>17397</v>
      </c>
      <c r="G16" s="232">
        <v>17970</v>
      </c>
      <c r="H16" s="229">
        <v>35367</v>
      </c>
      <c r="I16" s="12"/>
      <c r="J16" s="12"/>
    </row>
    <row r="17" spans="1:10">
      <c r="A17" s="227">
        <v>14</v>
      </c>
      <c r="B17" s="228" t="s">
        <v>804</v>
      </c>
      <c r="C17" s="233">
        <v>314</v>
      </c>
      <c r="D17" s="233">
        <v>314</v>
      </c>
      <c r="E17" s="233">
        <v>628</v>
      </c>
      <c r="F17" s="229">
        <v>14492</v>
      </c>
      <c r="G17" s="232">
        <v>15041</v>
      </c>
      <c r="H17" s="229">
        <v>29533</v>
      </c>
      <c r="I17" s="12"/>
      <c r="J17" s="12"/>
    </row>
    <row r="18" spans="1:10">
      <c r="A18" s="227">
        <v>15</v>
      </c>
      <c r="B18" s="228" t="s">
        <v>805</v>
      </c>
      <c r="C18" s="233">
        <v>595</v>
      </c>
      <c r="D18" s="233">
        <v>593</v>
      </c>
      <c r="E18" s="229">
        <v>1188</v>
      </c>
      <c r="F18" s="229">
        <v>5758</v>
      </c>
      <c r="G18" s="229">
        <v>6219</v>
      </c>
      <c r="H18" s="229">
        <v>11977</v>
      </c>
      <c r="I18" s="12"/>
      <c r="J18" s="12"/>
    </row>
    <row r="19" spans="1:10">
      <c r="A19" s="227">
        <v>16</v>
      </c>
      <c r="B19" s="234" t="s">
        <v>806</v>
      </c>
      <c r="C19" s="233">
        <v>243</v>
      </c>
      <c r="D19" s="233">
        <v>243</v>
      </c>
      <c r="E19" s="233">
        <v>486</v>
      </c>
      <c r="F19" s="229">
        <v>2603</v>
      </c>
      <c r="G19" s="229">
        <v>2976</v>
      </c>
      <c r="H19" s="229">
        <v>5579</v>
      </c>
      <c r="I19" s="12"/>
      <c r="J19" s="12"/>
    </row>
    <row r="20" spans="1:10">
      <c r="A20" s="227">
        <v>17</v>
      </c>
      <c r="B20" s="228" t="s">
        <v>807</v>
      </c>
      <c r="C20" s="233">
        <v>204</v>
      </c>
      <c r="D20" s="233">
        <v>204</v>
      </c>
      <c r="E20" s="233">
        <v>408</v>
      </c>
      <c r="F20" s="229">
        <v>5144</v>
      </c>
      <c r="G20" s="229">
        <v>5374</v>
      </c>
      <c r="H20" s="229">
        <v>10518</v>
      </c>
      <c r="I20" s="12"/>
      <c r="J20" s="12"/>
    </row>
    <row r="21" spans="1:10">
      <c r="A21" s="227">
        <v>18</v>
      </c>
      <c r="B21" s="228" t="s">
        <v>808</v>
      </c>
      <c r="C21" s="229">
        <v>2089</v>
      </c>
      <c r="D21" s="229">
        <v>2088</v>
      </c>
      <c r="E21" s="229">
        <v>4177</v>
      </c>
      <c r="F21" s="232">
        <v>10847</v>
      </c>
      <c r="G21" s="232">
        <v>22702</v>
      </c>
      <c r="H21" s="229">
        <v>33549</v>
      </c>
      <c r="I21" s="12"/>
      <c r="J21" s="12"/>
    </row>
    <row r="22" spans="1:10">
      <c r="A22" s="227">
        <v>19</v>
      </c>
      <c r="B22" s="228" t="s">
        <v>809</v>
      </c>
      <c r="C22" s="233">
        <v>87</v>
      </c>
      <c r="D22" s="233">
        <v>87</v>
      </c>
      <c r="E22" s="233">
        <v>174</v>
      </c>
      <c r="F22" s="229">
        <v>1512</v>
      </c>
      <c r="G22" s="229">
        <v>1518</v>
      </c>
      <c r="H22" s="229">
        <v>3030</v>
      </c>
      <c r="I22" s="12"/>
      <c r="J22" s="12"/>
    </row>
    <row r="23" spans="1:10">
      <c r="A23" s="227">
        <v>20</v>
      </c>
      <c r="B23" s="234" t="s">
        <v>810</v>
      </c>
      <c r="C23" s="233">
        <v>767</v>
      </c>
      <c r="D23" s="233">
        <v>767</v>
      </c>
      <c r="E23" s="229">
        <v>1534</v>
      </c>
      <c r="F23" s="229">
        <v>2507</v>
      </c>
      <c r="G23" s="229">
        <v>2168</v>
      </c>
      <c r="H23" s="229">
        <v>4675</v>
      </c>
      <c r="I23" s="12"/>
      <c r="J23" s="12"/>
    </row>
    <row r="24" spans="1:10">
      <c r="A24" s="227">
        <v>21</v>
      </c>
      <c r="B24" s="234" t="s">
        <v>811</v>
      </c>
      <c r="C24" s="233">
        <v>338</v>
      </c>
      <c r="D24" s="233">
        <v>338</v>
      </c>
      <c r="E24" s="233">
        <v>676</v>
      </c>
      <c r="F24" s="232">
        <v>5701</v>
      </c>
      <c r="G24" s="229">
        <v>5607</v>
      </c>
      <c r="H24" s="229">
        <v>11308</v>
      </c>
      <c r="I24" s="12"/>
      <c r="J24" s="12"/>
    </row>
    <row r="25" spans="1:10">
      <c r="A25" s="227">
        <v>22</v>
      </c>
      <c r="B25" s="234" t="s">
        <v>812</v>
      </c>
      <c r="C25" s="233">
        <v>148</v>
      </c>
      <c r="D25" s="233">
        <v>148</v>
      </c>
      <c r="E25" s="233">
        <v>296</v>
      </c>
      <c r="F25" s="229">
        <v>1741</v>
      </c>
      <c r="G25" s="229">
        <v>1899</v>
      </c>
      <c r="H25" s="229">
        <v>3640</v>
      </c>
      <c r="I25" s="12"/>
      <c r="J25" s="12"/>
    </row>
    <row r="26" spans="1:10">
      <c r="A26" s="227">
        <v>23</v>
      </c>
      <c r="B26" s="234" t="s">
        <v>813</v>
      </c>
      <c r="C26" s="233">
        <v>49</v>
      </c>
      <c r="D26" s="233">
        <v>49</v>
      </c>
      <c r="E26" s="233">
        <v>98</v>
      </c>
      <c r="F26" s="235">
        <v>307</v>
      </c>
      <c r="G26" s="235">
        <v>331</v>
      </c>
      <c r="H26" s="233">
        <v>638</v>
      </c>
      <c r="I26" s="12"/>
      <c r="J26" s="12"/>
    </row>
    <row r="27" spans="1:10">
      <c r="A27" s="227">
        <v>24</v>
      </c>
      <c r="B27" s="228" t="s">
        <v>814</v>
      </c>
      <c r="C27" s="233">
        <v>119</v>
      </c>
      <c r="D27" s="233">
        <v>119</v>
      </c>
      <c r="E27" s="233">
        <v>238</v>
      </c>
      <c r="F27" s="235">
        <v>282</v>
      </c>
      <c r="G27" s="235">
        <v>301</v>
      </c>
      <c r="H27" s="233">
        <v>583</v>
      </c>
      <c r="I27" s="12"/>
      <c r="J27" s="12"/>
    </row>
    <row r="28" spans="1:10">
      <c r="A28" s="227">
        <v>25</v>
      </c>
      <c r="B28" s="228" t="s">
        <v>815</v>
      </c>
      <c r="C28" s="233">
        <v>373</v>
      </c>
      <c r="D28" s="233">
        <v>373</v>
      </c>
      <c r="E28" s="233">
        <v>746</v>
      </c>
      <c r="F28" s="229">
        <v>20312</v>
      </c>
      <c r="G28" s="229">
        <v>21058</v>
      </c>
      <c r="H28" s="229">
        <v>41370</v>
      </c>
      <c r="I28" s="12"/>
      <c r="J28" s="12"/>
    </row>
    <row r="29" spans="1:10">
      <c r="A29" s="227">
        <v>26</v>
      </c>
      <c r="B29" s="228" t="s">
        <v>816</v>
      </c>
      <c r="C29" s="233">
        <v>40</v>
      </c>
      <c r="D29" s="233">
        <v>40</v>
      </c>
      <c r="E29" s="233">
        <v>80</v>
      </c>
      <c r="F29" s="233">
        <v>155</v>
      </c>
      <c r="G29" s="233">
        <v>150</v>
      </c>
      <c r="H29" s="233">
        <v>305</v>
      </c>
      <c r="I29" s="12"/>
      <c r="J29" s="12"/>
    </row>
    <row r="30" spans="1:10">
      <c r="A30" s="227">
        <v>27</v>
      </c>
      <c r="B30" s="234" t="s">
        <v>817</v>
      </c>
      <c r="C30" s="233">
        <v>104</v>
      </c>
      <c r="D30" s="233">
        <v>101</v>
      </c>
      <c r="E30" s="233">
        <v>205</v>
      </c>
      <c r="F30" s="233">
        <v>205</v>
      </c>
      <c r="G30" s="233">
        <v>711</v>
      </c>
      <c r="H30" s="233">
        <v>916</v>
      </c>
      <c r="I30" s="12"/>
      <c r="J30" s="12"/>
    </row>
    <row r="31" spans="1:10">
      <c r="A31" s="227">
        <v>28</v>
      </c>
      <c r="B31" s="234" t="s">
        <v>818</v>
      </c>
      <c r="C31" s="233">
        <v>47</v>
      </c>
      <c r="D31" s="233">
        <v>47</v>
      </c>
      <c r="E31" s="233">
        <v>94</v>
      </c>
      <c r="F31" s="233">
        <v>349</v>
      </c>
      <c r="G31" s="233">
        <v>347</v>
      </c>
      <c r="H31" s="233">
        <v>696</v>
      </c>
      <c r="I31" s="12"/>
      <c r="J31" s="12"/>
    </row>
    <row r="32" spans="1:10">
      <c r="A32" s="236">
        <v>29</v>
      </c>
      <c r="B32" s="237" t="s">
        <v>819</v>
      </c>
      <c r="C32" s="233">
        <v>49</v>
      </c>
      <c r="D32" s="233">
        <v>49</v>
      </c>
      <c r="E32" s="233">
        <v>98</v>
      </c>
      <c r="F32" s="233">
        <v>309</v>
      </c>
      <c r="G32" s="233">
        <v>324</v>
      </c>
      <c r="H32" s="233">
        <v>633</v>
      </c>
      <c r="I32" s="12"/>
      <c r="J32" s="12"/>
    </row>
    <row r="33" spans="1:10">
      <c r="A33" s="227">
        <v>30</v>
      </c>
      <c r="B33" s="234" t="s">
        <v>820</v>
      </c>
      <c r="C33" s="233">
        <v>7</v>
      </c>
      <c r="D33" s="233">
        <v>7</v>
      </c>
      <c r="E33" s="233">
        <v>14</v>
      </c>
      <c r="F33" s="233">
        <v>67</v>
      </c>
      <c r="G33" s="233">
        <v>60</v>
      </c>
      <c r="H33" s="233">
        <v>127</v>
      </c>
      <c r="I33" s="12"/>
      <c r="J33" s="12"/>
    </row>
    <row r="34" spans="1:10">
      <c r="A34" s="362" t="s">
        <v>4</v>
      </c>
      <c r="B34" s="362"/>
      <c r="C34" s="229">
        <v>73348</v>
      </c>
      <c r="D34" s="229">
        <v>75562</v>
      </c>
      <c r="E34" s="229">
        <v>148910</v>
      </c>
      <c r="F34" s="229">
        <v>2402280</v>
      </c>
      <c r="G34" s="229">
        <v>2469292</v>
      </c>
      <c r="H34" s="229">
        <v>4871572</v>
      </c>
      <c r="I34" s="12"/>
      <c r="J34" s="12"/>
    </row>
    <row r="35" spans="1:10">
      <c r="C35" s="12"/>
      <c r="D35" s="12"/>
      <c r="E35" s="12"/>
      <c r="F35" s="12"/>
      <c r="G35" s="12"/>
      <c r="H35" s="12"/>
      <c r="I35" s="12"/>
      <c r="J35" s="12"/>
    </row>
    <row r="36" spans="1:10">
      <c r="C36" s="12"/>
      <c r="D36" s="12"/>
      <c r="E36" s="12"/>
      <c r="F36" s="12"/>
      <c r="G36" s="12"/>
      <c r="H36" s="12"/>
      <c r="I36" s="12"/>
      <c r="J36" s="12"/>
    </row>
  </sheetData>
  <mergeCells count="6">
    <mergeCell ref="A34:B34"/>
    <mergeCell ref="A1:H1"/>
    <mergeCell ref="A2:A3"/>
    <mergeCell ref="B2:B3"/>
    <mergeCell ref="C2:E2"/>
    <mergeCell ref="F2:H2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="60" zoomScaleNormal="100" workbookViewId="0">
      <selection activeCell="W20" sqref="W20"/>
    </sheetView>
  </sheetViews>
  <sheetFormatPr defaultRowHeight="15"/>
  <cols>
    <col min="2" max="2" width="10.85546875" bestFit="1" customWidth="1"/>
    <col min="3" max="4" width="9.42578125" bestFit="1" customWidth="1"/>
    <col min="5" max="5" width="10.85546875" bestFit="1" customWidth="1"/>
    <col min="6" max="8" width="13" bestFit="1" customWidth="1"/>
  </cols>
  <sheetData>
    <row r="1" spans="1:16" ht="29.25" customHeight="1">
      <c r="A1" s="365" t="s">
        <v>914</v>
      </c>
      <c r="B1" s="365"/>
      <c r="C1" s="365"/>
      <c r="D1" s="365"/>
      <c r="E1" s="365"/>
      <c r="F1" s="365"/>
      <c r="G1" s="365"/>
      <c r="H1" s="365"/>
      <c r="I1" s="211"/>
      <c r="J1" s="211"/>
      <c r="K1" s="211"/>
      <c r="L1" s="211"/>
      <c r="M1" s="211"/>
      <c r="N1" s="211"/>
      <c r="O1" s="211"/>
      <c r="P1" s="211"/>
    </row>
    <row r="2" spans="1:16" ht="18">
      <c r="A2" s="366" t="s">
        <v>527</v>
      </c>
      <c r="B2" s="366"/>
      <c r="C2" s="308" t="s">
        <v>525</v>
      </c>
      <c r="D2" s="308"/>
      <c r="E2" s="308"/>
      <c r="F2" s="308" t="s">
        <v>526</v>
      </c>
      <c r="G2" s="308"/>
      <c r="H2" s="308"/>
      <c r="I2" s="367"/>
      <c r="J2" s="367"/>
      <c r="K2" s="367"/>
      <c r="L2" s="367"/>
      <c r="M2" s="367"/>
      <c r="N2" s="367"/>
      <c r="O2" s="239"/>
      <c r="P2" s="212"/>
    </row>
    <row r="3" spans="1:16" ht="18">
      <c r="A3" s="23" t="s">
        <v>216</v>
      </c>
      <c r="B3" s="23" t="s">
        <v>528</v>
      </c>
      <c r="C3" s="23" t="s">
        <v>508</v>
      </c>
      <c r="D3" s="23" t="s">
        <v>507</v>
      </c>
      <c r="E3" s="23" t="s">
        <v>529</v>
      </c>
      <c r="F3" s="23" t="s">
        <v>510</v>
      </c>
      <c r="G3" s="23" t="s">
        <v>509</v>
      </c>
      <c r="H3" s="23" t="s">
        <v>529</v>
      </c>
      <c r="I3" s="239"/>
      <c r="J3" s="239"/>
      <c r="K3" s="239"/>
      <c r="L3" s="239"/>
      <c r="M3" s="239"/>
      <c r="N3" s="239"/>
      <c r="O3" s="240"/>
      <c r="P3" s="212"/>
    </row>
    <row r="4" spans="1:16" ht="18">
      <c r="A4" s="23" t="s">
        <v>530</v>
      </c>
      <c r="B4" s="23" t="s">
        <v>587</v>
      </c>
      <c r="C4" s="241">
        <v>989</v>
      </c>
      <c r="D4" s="241">
        <v>988</v>
      </c>
      <c r="E4" s="241">
        <v>1977</v>
      </c>
      <c r="F4" s="241">
        <v>2814</v>
      </c>
      <c r="G4" s="241">
        <v>3144</v>
      </c>
      <c r="H4" s="241">
        <v>5958</v>
      </c>
      <c r="I4" s="242"/>
      <c r="J4" s="242"/>
      <c r="K4" s="242"/>
      <c r="L4" s="242"/>
      <c r="M4" s="242"/>
      <c r="N4" s="242"/>
      <c r="O4" s="243"/>
      <c r="P4" s="217"/>
    </row>
    <row r="5" spans="1:16" ht="18">
      <c r="A5" s="23" t="s">
        <v>532</v>
      </c>
      <c r="B5" s="23" t="s">
        <v>588</v>
      </c>
      <c r="C5" s="241">
        <v>1246</v>
      </c>
      <c r="D5" s="241">
        <v>1245</v>
      </c>
      <c r="E5" s="241">
        <v>2491</v>
      </c>
      <c r="F5" s="241">
        <v>3298</v>
      </c>
      <c r="G5" s="241">
        <v>3999</v>
      </c>
      <c r="H5" s="241">
        <v>7297</v>
      </c>
      <c r="I5" s="242"/>
      <c r="J5" s="242"/>
      <c r="K5" s="242"/>
      <c r="L5" s="242"/>
      <c r="M5" s="242"/>
      <c r="N5" s="242"/>
      <c r="O5" s="243"/>
      <c r="P5" s="217"/>
    </row>
    <row r="6" spans="1:16" ht="18">
      <c r="A6" s="23" t="s">
        <v>534</v>
      </c>
      <c r="B6" s="23" t="s">
        <v>589</v>
      </c>
      <c r="C6" s="241">
        <v>441</v>
      </c>
      <c r="D6" s="241">
        <v>441</v>
      </c>
      <c r="E6" s="241">
        <v>882</v>
      </c>
      <c r="F6" s="241">
        <v>943</v>
      </c>
      <c r="G6" s="241">
        <v>1018</v>
      </c>
      <c r="H6" s="241">
        <v>1961</v>
      </c>
      <c r="I6" s="242"/>
      <c r="J6" s="242"/>
      <c r="K6" s="242"/>
      <c r="L6" s="242"/>
      <c r="M6" s="242"/>
      <c r="N6" s="242"/>
      <c r="O6" s="243"/>
      <c r="P6" s="217"/>
    </row>
    <row r="7" spans="1:16" ht="18">
      <c r="A7" s="23" t="s">
        <v>536</v>
      </c>
      <c r="B7" s="23" t="s">
        <v>545</v>
      </c>
      <c r="C7" s="241">
        <v>23150</v>
      </c>
      <c r="D7" s="241">
        <v>23154</v>
      </c>
      <c r="E7" s="241">
        <v>46304</v>
      </c>
      <c r="F7" s="241">
        <v>1330697</v>
      </c>
      <c r="G7" s="241">
        <v>1232494</v>
      </c>
      <c r="H7" s="241">
        <v>2563191</v>
      </c>
      <c r="I7" s="242"/>
      <c r="J7" s="242"/>
      <c r="K7" s="242"/>
      <c r="L7" s="242"/>
      <c r="M7" s="242"/>
      <c r="N7" s="242"/>
      <c r="O7" s="243"/>
      <c r="P7" s="217"/>
    </row>
    <row r="8" spans="1:16" ht="18">
      <c r="A8" s="23" t="s">
        <v>538</v>
      </c>
      <c r="B8" s="23" t="s">
        <v>590</v>
      </c>
      <c r="C8" s="241">
        <v>749</v>
      </c>
      <c r="D8" s="241">
        <v>748</v>
      </c>
      <c r="E8" s="241">
        <v>1497</v>
      </c>
      <c r="F8" s="241">
        <v>2217</v>
      </c>
      <c r="G8" s="241">
        <v>2479</v>
      </c>
      <c r="H8" s="241">
        <v>4696</v>
      </c>
      <c r="I8" s="242"/>
      <c r="J8" s="242"/>
      <c r="K8" s="242"/>
      <c r="L8" s="242"/>
      <c r="M8" s="242"/>
      <c r="N8" s="242"/>
      <c r="O8" s="243"/>
      <c r="P8" s="217"/>
    </row>
    <row r="9" spans="1:16" ht="18">
      <c r="A9" s="23" t="s">
        <v>540</v>
      </c>
      <c r="B9" s="23" t="s">
        <v>591</v>
      </c>
      <c r="C9" s="241">
        <v>1208</v>
      </c>
      <c r="D9" s="241">
        <v>1206</v>
      </c>
      <c r="E9" s="241">
        <v>2414</v>
      </c>
      <c r="F9" s="241">
        <v>2635</v>
      </c>
      <c r="G9" s="241">
        <v>3607</v>
      </c>
      <c r="H9" s="241">
        <v>6242</v>
      </c>
      <c r="I9" s="242"/>
      <c r="J9" s="242"/>
      <c r="K9" s="242"/>
      <c r="L9" s="242"/>
      <c r="M9" s="242"/>
      <c r="N9" s="242"/>
      <c r="O9" s="243"/>
      <c r="P9" s="217"/>
    </row>
    <row r="10" spans="1:16" ht="18">
      <c r="A10" s="23" t="s">
        <v>542</v>
      </c>
      <c r="B10" s="23" t="s">
        <v>592</v>
      </c>
      <c r="C10" s="241">
        <v>1148</v>
      </c>
      <c r="D10" s="241">
        <v>1148</v>
      </c>
      <c r="E10" s="241">
        <v>2296</v>
      </c>
      <c r="F10" s="241">
        <v>2799</v>
      </c>
      <c r="G10" s="241">
        <v>3526</v>
      </c>
      <c r="H10" s="241">
        <v>6325</v>
      </c>
      <c r="I10" s="242"/>
      <c r="J10" s="242"/>
      <c r="K10" s="242"/>
      <c r="L10" s="242"/>
      <c r="M10" s="242"/>
      <c r="N10" s="242"/>
      <c r="O10" s="243"/>
      <c r="P10" s="217"/>
    </row>
    <row r="11" spans="1:16" ht="18">
      <c r="A11" s="23" t="s">
        <v>544</v>
      </c>
      <c r="B11" s="23" t="s">
        <v>593</v>
      </c>
      <c r="C11" s="241">
        <v>875</v>
      </c>
      <c r="D11" s="241">
        <v>875</v>
      </c>
      <c r="E11" s="241">
        <v>1750</v>
      </c>
      <c r="F11" s="241">
        <v>2571</v>
      </c>
      <c r="G11" s="241">
        <v>2995</v>
      </c>
      <c r="H11" s="241">
        <v>5566</v>
      </c>
      <c r="I11" s="242"/>
      <c r="J11" s="242"/>
      <c r="K11" s="242"/>
      <c r="L11" s="242"/>
      <c r="M11" s="242"/>
      <c r="N11" s="242"/>
      <c r="O11" s="243"/>
      <c r="P11" s="217"/>
    </row>
    <row r="12" spans="1:16" ht="18">
      <c r="A12" s="23" t="s">
        <v>546</v>
      </c>
      <c r="B12" s="23" t="s">
        <v>594</v>
      </c>
      <c r="C12" s="241">
        <v>616</v>
      </c>
      <c r="D12" s="241">
        <v>616</v>
      </c>
      <c r="E12" s="241">
        <v>1232</v>
      </c>
      <c r="F12" s="241">
        <v>1865</v>
      </c>
      <c r="G12" s="241">
        <v>2351</v>
      </c>
      <c r="H12" s="241">
        <v>4216</v>
      </c>
      <c r="I12" s="242"/>
      <c r="J12" s="242"/>
      <c r="K12" s="242"/>
      <c r="L12" s="242"/>
      <c r="M12" s="242"/>
      <c r="N12" s="242"/>
      <c r="O12" s="243"/>
      <c r="P12" s="217"/>
    </row>
    <row r="13" spans="1:16" ht="18">
      <c r="A13" s="23" t="s">
        <v>548</v>
      </c>
      <c r="B13" s="23" t="s">
        <v>595</v>
      </c>
      <c r="C13" s="241">
        <v>670</v>
      </c>
      <c r="D13" s="241">
        <v>671</v>
      </c>
      <c r="E13" s="241">
        <v>1341</v>
      </c>
      <c r="F13" s="241">
        <v>1802</v>
      </c>
      <c r="G13" s="241">
        <v>2306</v>
      </c>
      <c r="H13" s="241">
        <v>4108</v>
      </c>
      <c r="I13" s="242"/>
      <c r="J13" s="242"/>
      <c r="K13" s="242"/>
      <c r="L13" s="242"/>
      <c r="M13" s="242"/>
      <c r="N13" s="242"/>
      <c r="O13" s="243"/>
      <c r="P13" s="217"/>
    </row>
    <row r="14" spans="1:16" ht="18">
      <c r="A14" s="23" t="s">
        <v>550</v>
      </c>
      <c r="B14" s="23" t="s">
        <v>596</v>
      </c>
      <c r="C14" s="241">
        <v>131</v>
      </c>
      <c r="D14" s="241">
        <v>131</v>
      </c>
      <c r="E14" s="241">
        <v>262</v>
      </c>
      <c r="F14" s="241">
        <v>310</v>
      </c>
      <c r="G14" s="241">
        <v>362</v>
      </c>
      <c r="H14" s="241">
        <v>672</v>
      </c>
      <c r="I14" s="242"/>
      <c r="J14" s="242"/>
      <c r="K14" s="242"/>
      <c r="L14" s="242"/>
      <c r="M14" s="242"/>
      <c r="N14" s="242"/>
      <c r="O14" s="243"/>
      <c r="P14" s="217"/>
    </row>
    <row r="15" spans="1:16" ht="18">
      <c r="A15" s="23" t="s">
        <v>552</v>
      </c>
      <c r="B15" s="23" t="s">
        <v>574</v>
      </c>
      <c r="C15" s="241">
        <v>582</v>
      </c>
      <c r="D15" s="241">
        <v>582</v>
      </c>
      <c r="E15" s="241">
        <v>1164</v>
      </c>
      <c r="F15" s="241">
        <v>5513</v>
      </c>
      <c r="G15" s="241">
        <v>5494</v>
      </c>
      <c r="H15" s="241">
        <v>11007</v>
      </c>
      <c r="I15" s="242"/>
      <c r="J15" s="242"/>
      <c r="K15" s="242"/>
      <c r="L15" s="242"/>
      <c r="M15" s="242"/>
      <c r="N15" s="242"/>
      <c r="O15" s="243"/>
      <c r="P15" s="217"/>
    </row>
    <row r="16" spans="1:16" ht="18">
      <c r="A16" s="23" t="s">
        <v>554</v>
      </c>
      <c r="B16" s="23" t="s">
        <v>575</v>
      </c>
      <c r="C16" s="241">
        <v>556</v>
      </c>
      <c r="D16" s="241">
        <v>551</v>
      </c>
      <c r="E16" s="241">
        <v>1107</v>
      </c>
      <c r="F16" s="241">
        <v>0</v>
      </c>
      <c r="G16" s="241">
        <v>0</v>
      </c>
      <c r="H16" s="241">
        <v>0</v>
      </c>
      <c r="I16" s="242"/>
      <c r="J16" s="242"/>
      <c r="K16" s="242"/>
      <c r="L16" s="242"/>
      <c r="M16" s="242"/>
      <c r="N16" s="242"/>
      <c r="O16" s="243"/>
      <c r="P16" s="217"/>
    </row>
    <row r="17" spans="1:16" ht="18">
      <c r="A17" s="23" t="s">
        <v>556</v>
      </c>
      <c r="B17" s="23" t="s">
        <v>597</v>
      </c>
      <c r="C17" s="241">
        <v>8921</v>
      </c>
      <c r="D17" s="241">
        <v>8920</v>
      </c>
      <c r="E17" s="241">
        <v>17841</v>
      </c>
      <c r="F17" s="241">
        <v>503922</v>
      </c>
      <c r="G17" s="241">
        <v>505132</v>
      </c>
      <c r="H17" s="241">
        <v>1009054</v>
      </c>
      <c r="I17" s="242"/>
      <c r="J17" s="242"/>
      <c r="K17" s="242"/>
      <c r="L17" s="242"/>
      <c r="M17" s="242"/>
      <c r="N17" s="242"/>
      <c r="O17" s="243"/>
      <c r="P17" s="217"/>
    </row>
    <row r="18" spans="1:16" ht="18">
      <c r="A18" s="23" t="s">
        <v>558</v>
      </c>
      <c r="B18" s="23" t="s">
        <v>598</v>
      </c>
      <c r="C18" s="241">
        <v>1</v>
      </c>
      <c r="D18" s="241">
        <v>1</v>
      </c>
      <c r="E18" s="241">
        <v>2</v>
      </c>
      <c r="F18" s="241">
        <v>0</v>
      </c>
      <c r="G18" s="241">
        <v>0</v>
      </c>
      <c r="H18" s="241">
        <v>0</v>
      </c>
      <c r="I18" s="242"/>
      <c r="J18" s="242"/>
      <c r="K18" s="242"/>
      <c r="L18" s="242"/>
      <c r="M18" s="242"/>
      <c r="N18" s="242"/>
      <c r="O18" s="243"/>
      <c r="P18" s="217"/>
    </row>
    <row r="19" spans="1:16" ht="18">
      <c r="A19" s="23" t="s">
        <v>560</v>
      </c>
      <c r="B19" s="23" t="s">
        <v>599</v>
      </c>
      <c r="C19" s="241">
        <v>254</v>
      </c>
      <c r="D19" s="241">
        <v>254</v>
      </c>
      <c r="E19" s="241">
        <v>508</v>
      </c>
      <c r="F19" s="241">
        <v>760</v>
      </c>
      <c r="G19" s="241">
        <v>827</v>
      </c>
      <c r="H19" s="241">
        <v>1587</v>
      </c>
      <c r="I19" s="242"/>
      <c r="J19" s="242"/>
      <c r="K19" s="242"/>
      <c r="L19" s="242"/>
      <c r="M19" s="242"/>
      <c r="N19" s="242"/>
      <c r="O19" s="243"/>
      <c r="P19" s="217"/>
    </row>
    <row r="20" spans="1:16" ht="18">
      <c r="A20" s="23" t="s">
        <v>562</v>
      </c>
      <c r="B20" s="23" t="s">
        <v>600</v>
      </c>
      <c r="C20" s="241">
        <v>7104</v>
      </c>
      <c r="D20" s="241">
        <v>7104</v>
      </c>
      <c r="E20" s="241">
        <v>14208</v>
      </c>
      <c r="F20" s="241">
        <v>438616</v>
      </c>
      <c r="G20" s="241">
        <v>431666</v>
      </c>
      <c r="H20" s="241">
        <v>870282</v>
      </c>
      <c r="I20" s="242"/>
      <c r="J20" s="242"/>
      <c r="K20" s="242"/>
      <c r="L20" s="242"/>
      <c r="M20" s="242"/>
      <c r="N20" s="242"/>
      <c r="O20" s="243"/>
      <c r="P20" s="217"/>
    </row>
    <row r="21" spans="1:16" ht="18">
      <c r="A21" s="23" t="s">
        <v>564</v>
      </c>
      <c r="B21" s="23" t="s">
        <v>601</v>
      </c>
      <c r="C21" s="241">
        <v>570</v>
      </c>
      <c r="D21" s="241">
        <v>569</v>
      </c>
      <c r="E21" s="241">
        <v>1139</v>
      </c>
      <c r="F21" s="241">
        <v>1206</v>
      </c>
      <c r="G21" s="241">
        <v>1594</v>
      </c>
      <c r="H21" s="241">
        <v>2800</v>
      </c>
      <c r="I21" s="242"/>
      <c r="J21" s="242"/>
      <c r="K21" s="242"/>
      <c r="L21" s="242"/>
      <c r="M21" s="242"/>
      <c r="N21" s="242"/>
      <c r="O21" s="243"/>
      <c r="P21" s="217"/>
    </row>
    <row r="22" spans="1:16" ht="18">
      <c r="A22" s="23" t="s">
        <v>566</v>
      </c>
      <c r="B22" s="23" t="s">
        <v>602</v>
      </c>
      <c r="C22" s="241">
        <v>833</v>
      </c>
      <c r="D22" s="241">
        <v>833</v>
      </c>
      <c r="E22" s="241">
        <v>1666</v>
      </c>
      <c r="F22" s="241">
        <v>10652</v>
      </c>
      <c r="G22" s="241">
        <v>12040</v>
      </c>
      <c r="H22" s="241">
        <v>22692</v>
      </c>
      <c r="I22" s="242"/>
      <c r="J22" s="242"/>
      <c r="K22" s="242"/>
      <c r="L22" s="242"/>
      <c r="M22" s="242"/>
      <c r="N22" s="242"/>
      <c r="O22" s="243"/>
      <c r="P22" s="217"/>
    </row>
    <row r="23" spans="1:16" ht="18">
      <c r="A23" s="23" t="s">
        <v>568</v>
      </c>
      <c r="B23" s="23" t="s">
        <v>603</v>
      </c>
      <c r="C23" s="241">
        <v>852</v>
      </c>
      <c r="D23" s="241">
        <v>852</v>
      </c>
      <c r="E23" s="241">
        <v>1704</v>
      </c>
      <c r="F23" s="241">
        <v>8947</v>
      </c>
      <c r="G23" s="241">
        <v>10249</v>
      </c>
      <c r="H23" s="241">
        <v>19196</v>
      </c>
      <c r="I23" s="242"/>
      <c r="J23" s="242"/>
      <c r="K23" s="242"/>
      <c r="L23" s="242"/>
      <c r="M23" s="242"/>
      <c r="N23" s="242"/>
      <c r="O23" s="243"/>
      <c r="P23" s="217"/>
    </row>
    <row r="24" spans="1:16" ht="18">
      <c r="A24" s="23" t="s">
        <v>570</v>
      </c>
      <c r="B24" s="23" t="s">
        <v>604</v>
      </c>
      <c r="C24" s="241">
        <v>885</v>
      </c>
      <c r="D24" s="241">
        <v>886</v>
      </c>
      <c r="E24" s="241">
        <v>1771</v>
      </c>
      <c r="F24" s="241">
        <v>10857</v>
      </c>
      <c r="G24" s="241">
        <v>11717</v>
      </c>
      <c r="H24" s="241">
        <v>22574</v>
      </c>
      <c r="I24" s="242"/>
      <c r="J24" s="242"/>
      <c r="K24" s="242"/>
      <c r="L24" s="242"/>
      <c r="M24" s="242"/>
      <c r="N24" s="242"/>
      <c r="O24" s="243"/>
      <c r="P24" s="217"/>
    </row>
    <row r="25" spans="1:16" ht="18">
      <c r="A25" s="366" t="s">
        <v>502</v>
      </c>
      <c r="B25" s="366"/>
      <c r="C25" s="241">
        <v>51781</v>
      </c>
      <c r="D25" s="241">
        <v>51775</v>
      </c>
      <c r="E25" s="241">
        <v>103556</v>
      </c>
      <c r="F25" s="241">
        <v>2332424</v>
      </c>
      <c r="G25" s="241">
        <v>2237000</v>
      </c>
      <c r="H25" s="241">
        <v>4569424</v>
      </c>
      <c r="I25" s="244"/>
      <c r="J25" s="244"/>
      <c r="K25" s="244"/>
      <c r="L25" s="244"/>
      <c r="M25" s="244"/>
      <c r="N25" s="244"/>
      <c r="O25" s="245"/>
      <c r="P25" s="217"/>
    </row>
    <row r="26" spans="1:16" ht="15.75">
      <c r="P26" s="238"/>
    </row>
    <row r="27" spans="1:16">
      <c r="A27" s="357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</row>
    <row r="30" spans="1:16">
      <c r="C30" s="12"/>
      <c r="D30" s="12"/>
      <c r="E30" s="12"/>
      <c r="F30" s="12"/>
      <c r="G30" s="12"/>
      <c r="H30" s="12"/>
    </row>
  </sheetData>
  <mergeCells count="8">
    <mergeCell ref="A1:H1"/>
    <mergeCell ref="A25:B25"/>
    <mergeCell ref="A27:P27"/>
    <mergeCell ref="A2:B2"/>
    <mergeCell ref="C2:E2"/>
    <mergeCell ref="F2:H2"/>
    <mergeCell ref="I2:K2"/>
    <mergeCell ref="L2:N2"/>
  </mergeCells>
  <pageMargins left="0.7" right="0.7" top="0.75" bottom="0.75" header="0.3" footer="0.3"/>
  <pageSetup paperSize="9" orientation="portrait" verticalDpi="0" r:id="rId1"/>
  <ignoredErrors>
    <ignoredError sqref="A4:A24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60" zoomScaleNormal="100" workbookViewId="0">
      <selection activeCell="P26" sqref="P26"/>
    </sheetView>
  </sheetViews>
  <sheetFormatPr defaultRowHeight="15"/>
  <cols>
    <col min="2" max="2" width="18.42578125" bestFit="1" customWidth="1"/>
  </cols>
  <sheetData>
    <row r="1" spans="1:7" ht="36.75" customHeight="1">
      <c r="A1" s="368" t="s">
        <v>915</v>
      </c>
      <c r="B1" s="368"/>
      <c r="C1" s="368"/>
      <c r="D1" s="368"/>
      <c r="E1" s="368"/>
      <c r="F1" s="368"/>
      <c r="G1" s="368"/>
    </row>
    <row r="2" spans="1:7">
      <c r="A2" s="10" t="s">
        <v>524</v>
      </c>
      <c r="B2" s="10" t="s">
        <v>506</v>
      </c>
      <c r="C2" s="10"/>
      <c r="D2" s="10"/>
      <c r="E2" s="10" t="s">
        <v>526</v>
      </c>
      <c r="F2" s="10"/>
      <c r="G2" s="10"/>
    </row>
    <row r="3" spans="1:7">
      <c r="A3" s="10"/>
      <c r="B3" s="10" t="s">
        <v>507</v>
      </c>
      <c r="C3" s="10" t="s">
        <v>508</v>
      </c>
      <c r="D3" s="10" t="s">
        <v>502</v>
      </c>
      <c r="E3" s="10" t="s">
        <v>509</v>
      </c>
      <c r="F3" s="10" t="s">
        <v>510</v>
      </c>
      <c r="G3" s="10" t="s">
        <v>502</v>
      </c>
    </row>
    <row r="4" spans="1:7">
      <c r="A4" s="10" t="s">
        <v>511</v>
      </c>
      <c r="B4" s="10"/>
      <c r="C4" s="10"/>
      <c r="D4" s="10"/>
      <c r="E4" s="10"/>
      <c r="F4" s="10"/>
      <c r="G4" s="10"/>
    </row>
    <row r="5" spans="1:7">
      <c r="A5" s="10" t="s">
        <v>512</v>
      </c>
      <c r="B5" s="10">
        <v>12</v>
      </c>
      <c r="C5" s="10">
        <v>12</v>
      </c>
      <c r="D5" s="10">
        <v>24</v>
      </c>
      <c r="E5" s="10">
        <v>1795</v>
      </c>
      <c r="F5" s="10">
        <v>1470</v>
      </c>
      <c r="G5" s="10">
        <v>3265</v>
      </c>
    </row>
    <row r="6" spans="1:7">
      <c r="A6" s="10" t="s">
        <v>513</v>
      </c>
      <c r="B6" s="10">
        <v>68</v>
      </c>
      <c r="C6" s="10">
        <v>69</v>
      </c>
      <c r="D6" s="10">
        <v>137</v>
      </c>
      <c r="E6" s="10">
        <v>3426</v>
      </c>
      <c r="F6" s="10">
        <v>3608</v>
      </c>
      <c r="G6" s="10">
        <v>7034</v>
      </c>
    </row>
    <row r="7" spans="1:7">
      <c r="A7" s="10" t="s">
        <v>514</v>
      </c>
      <c r="B7" s="10">
        <v>3</v>
      </c>
      <c r="C7" s="10">
        <v>3</v>
      </c>
      <c r="D7" s="10">
        <v>6</v>
      </c>
      <c r="E7" s="10">
        <v>178</v>
      </c>
      <c r="F7" s="10">
        <v>14</v>
      </c>
      <c r="G7" s="10">
        <v>192</v>
      </c>
    </row>
    <row r="8" spans="1:7">
      <c r="A8" s="10" t="s">
        <v>515</v>
      </c>
      <c r="B8" s="10">
        <v>5</v>
      </c>
      <c r="C8" s="10">
        <v>5</v>
      </c>
      <c r="D8" s="10">
        <v>10</v>
      </c>
      <c r="E8" s="10">
        <v>225</v>
      </c>
      <c r="F8" s="10">
        <v>226</v>
      </c>
      <c r="G8" s="10">
        <v>451</v>
      </c>
    </row>
    <row r="9" spans="1:7">
      <c r="A9" s="10" t="s">
        <v>516</v>
      </c>
      <c r="B9" s="10">
        <v>2</v>
      </c>
      <c r="C9" s="10">
        <v>2</v>
      </c>
      <c r="D9" s="10">
        <v>4</v>
      </c>
      <c r="E9" s="10">
        <v>0</v>
      </c>
      <c r="F9" s="10">
        <v>0</v>
      </c>
      <c r="G9" s="10">
        <v>0</v>
      </c>
    </row>
    <row r="10" spans="1:7">
      <c r="A10" s="10" t="s">
        <v>517</v>
      </c>
      <c r="B10" s="10">
        <v>1</v>
      </c>
      <c r="C10" s="10">
        <v>1</v>
      </c>
      <c r="D10" s="10">
        <v>2</v>
      </c>
      <c r="E10" s="10">
        <v>0</v>
      </c>
      <c r="F10" s="10">
        <v>0</v>
      </c>
      <c r="G10" s="10">
        <v>0</v>
      </c>
    </row>
    <row r="11" spans="1:7">
      <c r="A11" s="10" t="s">
        <v>518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>
      <c r="A12" s="10" t="s">
        <v>519</v>
      </c>
      <c r="B12" s="10">
        <v>1</v>
      </c>
      <c r="C12" s="10">
        <v>1</v>
      </c>
      <c r="D12" s="10">
        <v>2</v>
      </c>
      <c r="E12" s="10">
        <v>0</v>
      </c>
      <c r="F12" s="10">
        <v>0</v>
      </c>
      <c r="G12" s="10">
        <v>0</v>
      </c>
    </row>
    <row r="13" spans="1:7">
      <c r="A13" s="10" t="s">
        <v>520</v>
      </c>
      <c r="B13" s="10">
        <v>4</v>
      </c>
      <c r="C13" s="10">
        <v>4</v>
      </c>
      <c r="D13" s="10">
        <v>8</v>
      </c>
      <c r="E13" s="10">
        <v>241</v>
      </c>
      <c r="F13" s="10">
        <v>540</v>
      </c>
      <c r="G13" s="10">
        <v>781</v>
      </c>
    </row>
    <row r="14" spans="1:7">
      <c r="A14" s="10" t="s">
        <v>521</v>
      </c>
      <c r="B14" s="10">
        <v>14</v>
      </c>
      <c r="C14" s="10">
        <v>14</v>
      </c>
      <c r="D14" s="10">
        <v>28</v>
      </c>
      <c r="E14" s="10">
        <v>460</v>
      </c>
      <c r="F14" s="10">
        <v>1249</v>
      </c>
      <c r="G14" s="10">
        <v>1709</v>
      </c>
    </row>
    <row r="15" spans="1:7">
      <c r="A15" s="10" t="s">
        <v>522</v>
      </c>
      <c r="B15" s="10">
        <v>13</v>
      </c>
      <c r="C15" s="10">
        <v>13</v>
      </c>
      <c r="D15" s="10">
        <v>26</v>
      </c>
      <c r="E15" s="10">
        <v>310</v>
      </c>
      <c r="F15" s="10">
        <v>955</v>
      </c>
      <c r="G15" s="10">
        <v>1265</v>
      </c>
    </row>
    <row r="16" spans="1:7">
      <c r="A16" s="10" t="s">
        <v>4</v>
      </c>
      <c r="B16" s="10">
        <v>123</v>
      </c>
      <c r="C16" s="10">
        <v>124</v>
      </c>
      <c r="D16" s="10">
        <v>247</v>
      </c>
      <c r="E16" s="10">
        <v>6635</v>
      </c>
      <c r="F16" s="10">
        <v>8062</v>
      </c>
      <c r="G16" s="10">
        <v>14697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60" zoomScaleNormal="100" workbookViewId="0">
      <selection activeCell="Q28" sqref="Q28"/>
    </sheetView>
  </sheetViews>
  <sheetFormatPr defaultRowHeight="15"/>
  <sheetData>
    <row r="1" spans="1:14">
      <c r="A1" s="308" t="s">
        <v>871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>
      <c r="A2" s="66" t="s">
        <v>56</v>
      </c>
      <c r="B2" s="66" t="s">
        <v>75</v>
      </c>
      <c r="C2" s="66" t="s">
        <v>76</v>
      </c>
      <c r="D2" s="66" t="s">
        <v>77</v>
      </c>
      <c r="E2" s="66" t="s">
        <v>78</v>
      </c>
      <c r="F2" s="66" t="s">
        <v>67</v>
      </c>
      <c r="G2" s="66" t="s">
        <v>79</v>
      </c>
      <c r="H2" s="66" t="s">
        <v>80</v>
      </c>
      <c r="I2" s="66" t="s">
        <v>81</v>
      </c>
      <c r="J2" s="66" t="s">
        <v>82</v>
      </c>
      <c r="K2" s="66" t="s">
        <v>83</v>
      </c>
      <c r="L2" s="66" t="s">
        <v>84</v>
      </c>
      <c r="M2" s="66" t="s">
        <v>85</v>
      </c>
      <c r="N2" s="66" t="s">
        <v>4</v>
      </c>
    </row>
    <row r="3" spans="1:14">
      <c r="A3" s="67">
        <v>1995</v>
      </c>
      <c r="B3" s="68">
        <v>15758</v>
      </c>
      <c r="C3" s="68">
        <v>19482</v>
      </c>
      <c r="D3" s="68">
        <v>25381</v>
      </c>
      <c r="E3" s="68">
        <v>23419</v>
      </c>
      <c r="F3" s="68">
        <v>12491</v>
      </c>
      <c r="G3" s="68">
        <v>9270</v>
      </c>
      <c r="H3" s="68">
        <v>14141</v>
      </c>
      <c r="I3" s="68">
        <v>20211</v>
      </c>
      <c r="J3" s="68">
        <v>22344</v>
      </c>
      <c r="K3" s="68">
        <v>38398</v>
      </c>
      <c r="L3" s="68">
        <v>28177</v>
      </c>
      <c r="M3" s="68">
        <v>17063</v>
      </c>
      <c r="N3" s="68">
        <v>246135</v>
      </c>
    </row>
    <row r="4" spans="1:14">
      <c r="A4" s="67">
        <v>1996</v>
      </c>
      <c r="B4" s="68">
        <v>17678</v>
      </c>
      <c r="C4" s="68">
        <v>23629</v>
      </c>
      <c r="D4" s="68">
        <v>31738</v>
      </c>
      <c r="E4" s="68">
        <v>25458</v>
      </c>
      <c r="F4" s="68">
        <v>14042</v>
      </c>
      <c r="G4" s="68">
        <v>9777</v>
      </c>
      <c r="H4" s="68">
        <v>13724</v>
      </c>
      <c r="I4" s="68">
        <v>21833</v>
      </c>
      <c r="J4" s="68">
        <v>23201</v>
      </c>
      <c r="K4" s="68">
        <v>38139</v>
      </c>
      <c r="L4" s="68">
        <v>29221</v>
      </c>
      <c r="M4" s="68">
        <v>22661</v>
      </c>
      <c r="N4" s="68">
        <v>271101</v>
      </c>
    </row>
    <row r="5" spans="1:14">
      <c r="A5" s="67">
        <v>1997</v>
      </c>
      <c r="B5" s="68">
        <v>16856</v>
      </c>
      <c r="C5" s="68">
        <v>24151</v>
      </c>
      <c r="D5" s="68">
        <v>33389</v>
      </c>
      <c r="E5" s="68">
        <v>24343</v>
      </c>
      <c r="F5" s="68">
        <v>14836</v>
      </c>
      <c r="G5" s="68">
        <v>9973</v>
      </c>
      <c r="H5" s="68">
        <v>16024</v>
      </c>
      <c r="I5" s="68">
        <v>24772</v>
      </c>
      <c r="J5" s="68">
        <v>24344</v>
      </c>
      <c r="K5" s="68">
        <v>46110</v>
      </c>
      <c r="L5" s="68">
        <v>30712</v>
      </c>
      <c r="M5" s="68">
        <v>22909</v>
      </c>
      <c r="N5" s="68">
        <v>288419</v>
      </c>
    </row>
    <row r="6" spans="1:14">
      <c r="A6" s="67">
        <v>1998</v>
      </c>
      <c r="B6" s="68">
        <v>20124</v>
      </c>
      <c r="C6" s="68">
        <v>27855</v>
      </c>
      <c r="D6" s="68">
        <v>33097</v>
      </c>
      <c r="E6" s="68">
        <v>28997</v>
      </c>
      <c r="F6" s="68">
        <v>15647</v>
      </c>
      <c r="G6" s="68">
        <v>11195</v>
      </c>
      <c r="H6" s="68">
        <v>15724</v>
      </c>
      <c r="I6" s="68">
        <v>26387</v>
      </c>
      <c r="J6" s="68">
        <v>29241</v>
      </c>
      <c r="K6" s="68">
        <v>49787</v>
      </c>
      <c r="L6" s="68">
        <v>38587</v>
      </c>
      <c r="M6" s="68">
        <v>23814</v>
      </c>
      <c r="N6" s="68">
        <v>320455</v>
      </c>
    </row>
    <row r="7" spans="1:14">
      <c r="A7" s="67">
        <v>1999</v>
      </c>
      <c r="B7" s="68">
        <v>20554</v>
      </c>
      <c r="C7" s="68">
        <v>29259</v>
      </c>
      <c r="D7" s="68">
        <v>38158</v>
      </c>
      <c r="E7" s="68">
        <v>29637</v>
      </c>
      <c r="F7" s="68">
        <v>22305</v>
      </c>
      <c r="G7" s="68">
        <v>12731</v>
      </c>
      <c r="H7" s="68">
        <v>16782</v>
      </c>
      <c r="I7" s="68">
        <v>29402</v>
      </c>
      <c r="J7" s="68">
        <v>33650</v>
      </c>
      <c r="K7" s="68">
        <v>54099</v>
      </c>
      <c r="L7" s="68">
        <v>38835</v>
      </c>
      <c r="M7" s="68">
        <v>25431</v>
      </c>
      <c r="N7" s="68">
        <v>350843</v>
      </c>
    </row>
    <row r="8" spans="1:14">
      <c r="A8" s="67">
        <v>2000</v>
      </c>
      <c r="B8" s="68">
        <v>21092</v>
      </c>
      <c r="C8" s="68">
        <v>33939</v>
      </c>
      <c r="D8" s="68">
        <v>38959</v>
      </c>
      <c r="E8" s="68">
        <v>36430</v>
      </c>
      <c r="F8" s="68">
        <v>18658</v>
      </c>
      <c r="G8" s="68">
        <v>12036</v>
      </c>
      <c r="H8" s="68">
        <v>16842</v>
      </c>
      <c r="I8" s="68">
        <v>27205</v>
      </c>
      <c r="J8" s="68">
        <v>34643</v>
      </c>
      <c r="K8" s="68">
        <v>51100</v>
      </c>
      <c r="L8" s="68">
        <v>45318</v>
      </c>
      <c r="M8" s="68">
        <v>31509</v>
      </c>
      <c r="N8" s="68">
        <v>367731</v>
      </c>
    </row>
    <row r="9" spans="1:14">
      <c r="A9" s="67">
        <v>2001</v>
      </c>
      <c r="B9" s="68">
        <v>25158</v>
      </c>
      <c r="C9" s="68">
        <v>32763</v>
      </c>
      <c r="D9" s="68">
        <v>40684</v>
      </c>
      <c r="E9" s="68">
        <v>32211</v>
      </c>
      <c r="F9" s="68">
        <v>17406</v>
      </c>
      <c r="G9" s="68">
        <v>8929</v>
      </c>
      <c r="H9" s="68">
        <v>13965</v>
      </c>
      <c r="I9" s="68">
        <v>21658</v>
      </c>
      <c r="J9" s="68">
        <v>26132</v>
      </c>
      <c r="K9" s="68">
        <v>37198</v>
      </c>
      <c r="L9" s="68">
        <v>25795</v>
      </c>
      <c r="M9" s="68">
        <v>15018</v>
      </c>
      <c r="N9" s="68">
        <v>296917</v>
      </c>
    </row>
    <row r="10" spans="1:14">
      <c r="A10" s="67">
        <v>2002</v>
      </c>
      <c r="B10" s="68">
        <v>13180</v>
      </c>
      <c r="C10" s="68">
        <v>16960</v>
      </c>
      <c r="D10" s="68">
        <v>25102</v>
      </c>
      <c r="E10" s="68">
        <v>16877</v>
      </c>
      <c r="F10" s="68">
        <v>11751</v>
      </c>
      <c r="G10" s="68">
        <v>8338</v>
      </c>
      <c r="H10" s="68">
        <v>9962</v>
      </c>
      <c r="I10" s="68">
        <v>15515</v>
      </c>
      <c r="J10" s="68">
        <v>18768</v>
      </c>
      <c r="K10" s="68">
        <v>30251</v>
      </c>
      <c r="L10" s="68">
        <v>24044</v>
      </c>
      <c r="M10" s="68">
        <v>17943</v>
      </c>
      <c r="N10" s="68">
        <v>208691</v>
      </c>
    </row>
    <row r="11" spans="1:14">
      <c r="A11" s="67">
        <v>2003</v>
      </c>
      <c r="B11" s="68">
        <v>15659</v>
      </c>
      <c r="C11" s="68">
        <v>19321</v>
      </c>
      <c r="D11" s="68">
        <v>22260</v>
      </c>
      <c r="E11" s="68">
        <v>20303</v>
      </c>
      <c r="F11" s="68">
        <v>15288</v>
      </c>
      <c r="G11" s="68">
        <v>7835</v>
      </c>
      <c r="H11" s="68">
        <v>13607</v>
      </c>
      <c r="I11" s="68">
        <v>19149</v>
      </c>
      <c r="J11" s="68">
        <v>22577</v>
      </c>
      <c r="K11" s="68">
        <v>38040</v>
      </c>
      <c r="L11" s="68">
        <v>31750</v>
      </c>
      <c r="M11" s="68">
        <v>25980</v>
      </c>
      <c r="N11" s="68">
        <v>251769</v>
      </c>
    </row>
    <row r="12" spans="1:14">
      <c r="A12" s="67">
        <v>2004</v>
      </c>
      <c r="B12" s="68">
        <v>22947</v>
      </c>
      <c r="C12" s="68">
        <v>28743</v>
      </c>
      <c r="D12" s="68">
        <v>35468</v>
      </c>
      <c r="E12" s="68">
        <v>26279</v>
      </c>
      <c r="F12" s="68">
        <v>15581</v>
      </c>
      <c r="G12" s="68">
        <v>9776</v>
      </c>
      <c r="H12" s="68">
        <v>17070</v>
      </c>
      <c r="I12" s="68">
        <v>27657</v>
      </c>
      <c r="J12" s="68">
        <v>21829</v>
      </c>
      <c r="K12" s="68">
        <v>38104</v>
      </c>
      <c r="L12" s="68">
        <v>29330</v>
      </c>
      <c r="M12" s="68">
        <v>22187</v>
      </c>
      <c r="N12" s="68">
        <v>294971</v>
      </c>
    </row>
    <row r="13" spans="1:14">
      <c r="A13" s="67">
        <v>2005</v>
      </c>
      <c r="B13" s="68">
        <v>19531</v>
      </c>
      <c r="C13" s="68">
        <v>17061</v>
      </c>
      <c r="D13" s="68">
        <v>25847</v>
      </c>
      <c r="E13" s="68">
        <v>18311</v>
      </c>
      <c r="F13" s="68">
        <v>15438</v>
      </c>
      <c r="G13" s="68">
        <v>11170</v>
      </c>
      <c r="H13" s="68">
        <v>14921</v>
      </c>
      <c r="I13" s="68">
        <v>26119</v>
      </c>
      <c r="J13" s="68">
        <v>27413</v>
      </c>
      <c r="K13" s="68">
        <v>40553</v>
      </c>
      <c r="L13" s="68">
        <v>34778</v>
      </c>
      <c r="M13" s="68">
        <v>27822</v>
      </c>
      <c r="N13" s="68">
        <v>278964</v>
      </c>
    </row>
    <row r="14" spans="1:14">
      <c r="A14" s="67">
        <v>2006</v>
      </c>
      <c r="B14" s="68">
        <v>21126</v>
      </c>
      <c r="C14" s="68">
        <v>21320</v>
      </c>
      <c r="D14" s="68">
        <v>30169</v>
      </c>
      <c r="E14" s="68">
        <v>18435</v>
      </c>
      <c r="F14" s="68">
        <v>13517</v>
      </c>
      <c r="G14" s="68">
        <v>11841</v>
      </c>
      <c r="H14" s="68">
        <v>15066</v>
      </c>
      <c r="I14" s="68">
        <v>24966</v>
      </c>
      <c r="J14" s="68">
        <v>26327</v>
      </c>
      <c r="K14" s="68">
        <v>43026</v>
      </c>
      <c r="L14" s="68">
        <v>37402</v>
      </c>
      <c r="M14" s="68">
        <v>27009</v>
      </c>
      <c r="N14" s="68">
        <v>290204</v>
      </c>
    </row>
    <row r="15" spans="1:14">
      <c r="A15" s="67">
        <v>2007</v>
      </c>
      <c r="B15" s="68">
        <v>25857</v>
      </c>
      <c r="C15" s="68">
        <v>33133</v>
      </c>
      <c r="D15" s="68">
        <v>48022</v>
      </c>
      <c r="E15" s="68">
        <v>32794</v>
      </c>
      <c r="F15" s="68">
        <v>23296</v>
      </c>
      <c r="G15" s="68">
        <v>18937</v>
      </c>
      <c r="H15" s="68">
        <v>26160</v>
      </c>
      <c r="I15" s="68">
        <v>37658</v>
      </c>
      <c r="J15" s="68">
        <v>38813</v>
      </c>
      <c r="K15" s="68">
        <v>65745</v>
      </c>
      <c r="L15" s="68">
        <v>46822</v>
      </c>
      <c r="M15" s="68">
        <v>33458</v>
      </c>
      <c r="N15" s="68">
        <v>430695</v>
      </c>
    </row>
    <row r="16" spans="1:14">
      <c r="A16" s="67">
        <v>2008</v>
      </c>
      <c r="B16" s="68">
        <v>30473</v>
      </c>
      <c r="C16" s="68">
        <v>40334</v>
      </c>
      <c r="D16" s="68">
        <v>51364</v>
      </c>
      <c r="E16" s="68">
        <v>31952</v>
      </c>
      <c r="F16" s="68">
        <v>19619</v>
      </c>
      <c r="G16" s="68">
        <v>12922</v>
      </c>
      <c r="H16" s="68">
        <v>18097</v>
      </c>
      <c r="I16" s="68">
        <v>32084</v>
      </c>
      <c r="J16" s="68">
        <v>33870</v>
      </c>
      <c r="K16" s="68">
        <v>60938</v>
      </c>
      <c r="L16" s="68">
        <v>47467</v>
      </c>
      <c r="M16" s="68">
        <v>29980</v>
      </c>
      <c r="N16" s="68">
        <v>409100</v>
      </c>
    </row>
    <row r="17" spans="1:14">
      <c r="A17" s="67">
        <v>2009</v>
      </c>
      <c r="B17" s="68">
        <v>23969</v>
      </c>
      <c r="C17" s="68">
        <v>34594</v>
      </c>
      <c r="D17" s="68">
        <v>45950</v>
      </c>
      <c r="E17" s="68">
        <v>34938</v>
      </c>
      <c r="F17" s="68">
        <v>20362</v>
      </c>
      <c r="G17" s="68">
        <v>17078</v>
      </c>
      <c r="H17" s="68">
        <v>19942</v>
      </c>
      <c r="I17" s="68">
        <v>36121</v>
      </c>
      <c r="J17" s="68">
        <v>36241</v>
      </c>
      <c r="K17" s="68">
        <v>65592</v>
      </c>
      <c r="L17" s="68">
        <v>48667</v>
      </c>
      <c r="M17" s="68">
        <v>32618</v>
      </c>
      <c r="N17" s="68">
        <v>416072</v>
      </c>
    </row>
    <row r="18" spans="1:14">
      <c r="A18" s="67">
        <v>2010</v>
      </c>
      <c r="B18" s="68">
        <v>28076</v>
      </c>
      <c r="C18" s="68">
        <v>43289</v>
      </c>
      <c r="D18" s="68">
        <v>56632</v>
      </c>
      <c r="E18" s="68">
        <v>37208</v>
      </c>
      <c r="F18" s="68">
        <v>21053</v>
      </c>
      <c r="G18" s="68">
        <v>17967</v>
      </c>
      <c r="H18" s="68">
        <v>24273</v>
      </c>
      <c r="I18" s="68">
        <v>43172</v>
      </c>
      <c r="J18" s="68">
        <v>44650</v>
      </c>
      <c r="K18" s="68">
        <v>69982</v>
      </c>
      <c r="L18" s="68">
        <v>57304</v>
      </c>
      <c r="M18" s="68">
        <v>38363</v>
      </c>
      <c r="N18" s="68">
        <v>481969</v>
      </c>
    </row>
    <row r="19" spans="1:14">
      <c r="A19" s="67">
        <v>2011</v>
      </c>
      <c r="B19" s="68">
        <v>34541</v>
      </c>
      <c r="C19" s="68">
        <v>48045</v>
      </c>
      <c r="D19" s="68">
        <v>58455</v>
      </c>
      <c r="E19" s="68">
        <v>49089</v>
      </c>
      <c r="F19" s="68">
        <v>29692</v>
      </c>
      <c r="G19" s="68">
        <v>25081</v>
      </c>
      <c r="H19" s="68">
        <v>28875</v>
      </c>
      <c r="I19" s="68">
        <v>55204</v>
      </c>
      <c r="J19" s="68">
        <v>50560</v>
      </c>
      <c r="K19" s="68">
        <v>86988</v>
      </c>
      <c r="L19" s="68">
        <v>72436</v>
      </c>
      <c r="M19" s="68">
        <v>47745</v>
      </c>
      <c r="N19" s="68">
        <v>586711</v>
      </c>
    </row>
    <row r="20" spans="1:14">
      <c r="A20" s="67">
        <v>2012</v>
      </c>
      <c r="B20" s="68">
        <v>42055</v>
      </c>
      <c r="C20" s="68">
        <v>55301</v>
      </c>
      <c r="D20" s="68">
        <v>72882</v>
      </c>
      <c r="E20" s="68">
        <v>53745</v>
      </c>
      <c r="F20" s="68">
        <v>30140</v>
      </c>
      <c r="G20" s="68">
        <v>30084</v>
      </c>
      <c r="H20" s="68">
        <v>34837</v>
      </c>
      <c r="I20" s="68">
        <v>57590</v>
      </c>
      <c r="J20" s="68">
        <v>54654</v>
      </c>
      <c r="K20" s="68">
        <v>79536</v>
      </c>
      <c r="L20" s="68">
        <v>74603</v>
      </c>
      <c r="M20" s="68">
        <v>51850</v>
      </c>
      <c r="N20" s="68">
        <v>637277</v>
      </c>
    </row>
    <row r="21" spans="1:14">
      <c r="A21" s="67">
        <v>2013</v>
      </c>
      <c r="B21" s="68">
        <v>40296</v>
      </c>
      <c r="C21" s="68">
        <v>58195</v>
      </c>
      <c r="D21" s="68">
        <v>73434</v>
      </c>
      <c r="E21" s="68">
        <v>53079</v>
      </c>
      <c r="F21" s="68">
        <v>33295</v>
      </c>
      <c r="G21" s="68">
        <v>28507</v>
      </c>
      <c r="H21" s="68">
        <v>37666</v>
      </c>
      <c r="I21" s="68">
        <v>57642</v>
      </c>
      <c r="J21" s="68">
        <v>51912</v>
      </c>
      <c r="K21" s="68">
        <v>77163</v>
      </c>
      <c r="L21" s="68">
        <v>59630</v>
      </c>
      <c r="M21" s="68">
        <v>45822</v>
      </c>
      <c r="N21" s="68">
        <v>616642</v>
      </c>
    </row>
    <row r="22" spans="1:14">
      <c r="A22" s="67">
        <v>2014</v>
      </c>
      <c r="B22" s="68">
        <v>57062</v>
      </c>
      <c r="C22" s="68">
        <v>58874</v>
      </c>
      <c r="D22" s="68">
        <v>70008</v>
      </c>
      <c r="E22" s="68">
        <v>67165</v>
      </c>
      <c r="F22" s="68">
        <v>41979</v>
      </c>
      <c r="G22" s="68">
        <v>30024</v>
      </c>
      <c r="H22" s="68">
        <v>37567</v>
      </c>
      <c r="I22" s="68">
        <v>51828</v>
      </c>
      <c r="J22" s="68">
        <v>45807</v>
      </c>
      <c r="K22" s="68">
        <v>72964</v>
      </c>
      <c r="L22" s="68">
        <v>69143</v>
      </c>
      <c r="M22" s="68">
        <v>52354</v>
      </c>
      <c r="N22" s="68">
        <v>654775</v>
      </c>
    </row>
    <row r="23" spans="1:14">
      <c r="A23" s="67">
        <v>2015</v>
      </c>
      <c r="B23" s="68">
        <v>32633</v>
      </c>
      <c r="C23" s="68">
        <v>51251</v>
      </c>
      <c r="D23" s="68">
        <v>71573</v>
      </c>
      <c r="E23" s="68">
        <v>56214</v>
      </c>
      <c r="F23" s="68">
        <v>13746</v>
      </c>
      <c r="G23" s="68">
        <v>13174</v>
      </c>
      <c r="H23" s="68">
        <v>17901</v>
      </c>
      <c r="I23" s="68">
        <v>31571</v>
      </c>
      <c r="J23" s="68">
        <v>32351</v>
      </c>
      <c r="K23" s="68">
        <v>51683</v>
      </c>
      <c r="L23" s="68">
        <v>52542</v>
      </c>
      <c r="M23" s="68">
        <v>39207</v>
      </c>
      <c r="N23" s="68">
        <v>463846</v>
      </c>
    </row>
    <row r="24" spans="1:14">
      <c r="A24" s="67">
        <v>2016</v>
      </c>
      <c r="B24" s="68">
        <v>36563</v>
      </c>
      <c r="C24" s="68">
        <v>54272</v>
      </c>
      <c r="D24" s="68">
        <v>68595</v>
      </c>
      <c r="E24" s="68">
        <v>50831</v>
      </c>
      <c r="F24" s="68">
        <v>34332</v>
      </c>
      <c r="G24" s="68">
        <v>26432</v>
      </c>
      <c r="H24" s="68">
        <v>37497</v>
      </c>
      <c r="I24" s="68">
        <v>54924</v>
      </c>
      <c r="J24" s="68">
        <v>64143</v>
      </c>
      <c r="K24" s="68">
        <v>81706</v>
      </c>
      <c r="L24" s="68">
        <v>62304</v>
      </c>
      <c r="M24" s="68">
        <v>63154</v>
      </c>
      <c r="N24" s="68">
        <v>634753</v>
      </c>
    </row>
    <row r="25" spans="1:14">
      <c r="A25" s="67">
        <v>2017</v>
      </c>
      <c r="B25" s="68">
        <v>52085</v>
      </c>
      <c r="C25" s="68">
        <v>72865</v>
      </c>
      <c r="D25" s="68">
        <v>93562</v>
      </c>
      <c r="E25" s="68">
        <v>73996</v>
      </c>
      <c r="F25" s="68">
        <v>42762</v>
      </c>
      <c r="G25" s="68">
        <v>35838</v>
      </c>
      <c r="H25" s="68">
        <v>32047</v>
      </c>
      <c r="I25" s="68">
        <v>59721</v>
      </c>
      <c r="J25" s="68">
        <v>60283</v>
      </c>
      <c r="K25" s="68">
        <v>101824</v>
      </c>
      <c r="L25" s="68">
        <v>87890</v>
      </c>
      <c r="M25" s="68">
        <v>67077</v>
      </c>
      <c r="N25" s="68">
        <v>779950</v>
      </c>
    </row>
    <row r="26" spans="1:14">
      <c r="A26" s="67">
        <v>2018</v>
      </c>
      <c r="B26" s="68">
        <v>61035</v>
      </c>
      <c r="C26" s="68">
        <v>81937</v>
      </c>
      <c r="D26" s="68">
        <v>110275</v>
      </c>
      <c r="E26" s="68">
        <v>82038</v>
      </c>
      <c r="F26" s="68">
        <v>47097</v>
      </c>
      <c r="G26" s="68">
        <v>44260</v>
      </c>
      <c r="H26" s="68">
        <v>54896</v>
      </c>
      <c r="I26" s="68">
        <v>69384</v>
      </c>
      <c r="J26" s="68">
        <v>76520</v>
      </c>
      <c r="K26" s="68">
        <v>119098</v>
      </c>
      <c r="L26" s="68">
        <v>132116</v>
      </c>
      <c r="M26" s="68">
        <v>100093</v>
      </c>
      <c r="N26" s="68">
        <v>978749</v>
      </c>
    </row>
    <row r="27" spans="1:14">
      <c r="A27" s="67">
        <v>2019</v>
      </c>
      <c r="B27" s="68">
        <v>63581</v>
      </c>
      <c r="C27" s="68">
        <v>84755</v>
      </c>
      <c r="D27" s="68">
        <v>109095</v>
      </c>
      <c r="E27" s="68">
        <v>92293</v>
      </c>
      <c r="F27" s="68">
        <v>52314</v>
      </c>
      <c r="G27" s="68">
        <v>44369</v>
      </c>
      <c r="H27" s="68">
        <v>48796</v>
      </c>
      <c r="I27" s="68">
        <v>67196</v>
      </c>
      <c r="J27" s="68">
        <v>74102</v>
      </c>
      <c r="K27" s="68">
        <v>118486</v>
      </c>
      <c r="L27" s="68">
        <v>110622</v>
      </c>
      <c r="M27" s="68">
        <v>77432</v>
      </c>
      <c r="N27" s="68">
        <v>943041</v>
      </c>
    </row>
    <row r="28" spans="1:14">
      <c r="A28" s="67">
        <v>2020</v>
      </c>
      <c r="B28" s="68">
        <v>62820</v>
      </c>
      <c r="C28" s="68">
        <v>83304</v>
      </c>
      <c r="D28" s="68">
        <v>35962</v>
      </c>
      <c r="E28" s="68">
        <v>12</v>
      </c>
      <c r="F28" s="68">
        <v>24</v>
      </c>
      <c r="G28" s="68">
        <v>76</v>
      </c>
      <c r="H28" s="68">
        <v>170</v>
      </c>
      <c r="I28" s="68">
        <v>244</v>
      </c>
      <c r="J28" s="68">
        <v>543</v>
      </c>
      <c r="K28" s="68">
        <v>1918</v>
      </c>
      <c r="L28" s="68">
        <v>1831</v>
      </c>
      <c r="M28" s="68">
        <v>2845</v>
      </c>
      <c r="N28" s="68">
        <v>189749</v>
      </c>
    </row>
    <row r="29" spans="1:14">
      <c r="A29" s="67">
        <v>2021</v>
      </c>
      <c r="B29" s="68">
        <v>4845</v>
      </c>
      <c r="C29" s="68">
        <v>4499</v>
      </c>
      <c r="D29" s="68">
        <v>7602</v>
      </c>
      <c r="E29" s="68">
        <v>9559</v>
      </c>
      <c r="F29" s="68">
        <v>944</v>
      </c>
      <c r="G29" s="68">
        <v>824</v>
      </c>
      <c r="H29" s="68">
        <v>1987</v>
      </c>
      <c r="I29" s="68">
        <v>4103</v>
      </c>
      <c r="J29" s="68">
        <v>6375</v>
      </c>
      <c r="K29" s="68">
        <v>14599</v>
      </c>
      <c r="L29" s="68">
        <v>15715</v>
      </c>
      <c r="M29" s="68">
        <v>15238</v>
      </c>
      <c r="N29" s="68">
        <v>86290</v>
      </c>
    </row>
    <row r="30" spans="1:14">
      <c r="A30" s="67">
        <v>2022</v>
      </c>
      <c r="B30" s="68">
        <v>13060</v>
      </c>
      <c r="C30" s="68">
        <v>13841</v>
      </c>
      <c r="D30" s="68">
        <v>27118</v>
      </c>
      <c r="E30" s="68">
        <v>39113</v>
      </c>
      <c r="F30" s="68">
        <v>27339</v>
      </c>
      <c r="G30" s="68">
        <v>23709</v>
      </c>
      <c r="H30" s="68">
        <v>27063</v>
      </c>
      <c r="I30" s="68">
        <v>25157</v>
      </c>
      <c r="J30" s="68">
        <v>43843</v>
      </c>
      <c r="K30" s="68">
        <v>71672</v>
      </c>
      <c r="L30" s="68">
        <v>52121</v>
      </c>
      <c r="M30" s="68">
        <v>41499</v>
      </c>
      <c r="N30" s="68">
        <v>405535</v>
      </c>
    </row>
    <row r="31" spans="1:14">
      <c r="A31" s="67">
        <v>2023</v>
      </c>
      <c r="B31" s="68">
        <v>38638</v>
      </c>
      <c r="C31" s="68">
        <v>54854</v>
      </c>
      <c r="D31" s="68">
        <v>73515</v>
      </c>
      <c r="E31" s="68">
        <v>67336</v>
      </c>
      <c r="F31" s="68">
        <v>41128</v>
      </c>
      <c r="G31" s="68">
        <v>33405</v>
      </c>
      <c r="H31" s="68">
        <v>36369</v>
      </c>
      <c r="I31" s="68">
        <v>40488</v>
      </c>
      <c r="J31" s="68">
        <v>62318</v>
      </c>
      <c r="K31" s="68">
        <v>98826</v>
      </c>
      <c r="L31" s="68">
        <v>84187</v>
      </c>
      <c r="M31" s="68">
        <v>63882</v>
      </c>
      <c r="N31" s="68">
        <v>694946</v>
      </c>
    </row>
    <row r="32" spans="1:14">
      <c r="A32" s="67">
        <v>2024</v>
      </c>
      <c r="B32" s="67">
        <v>54962</v>
      </c>
      <c r="C32" s="67">
        <v>71845</v>
      </c>
      <c r="D32" s="67">
        <v>97468</v>
      </c>
      <c r="E32" s="67">
        <v>81217</v>
      </c>
      <c r="F32" s="67">
        <v>51917</v>
      </c>
      <c r="G32" s="67">
        <v>38899</v>
      </c>
      <c r="H32" s="67">
        <v>43107</v>
      </c>
      <c r="I32" s="67">
        <v>46884</v>
      </c>
      <c r="J32" s="67">
        <v>73317</v>
      </c>
      <c r="K32" s="67">
        <v>108078</v>
      </c>
      <c r="L32" s="67">
        <v>94581</v>
      </c>
      <c r="M32" s="67">
        <v>67492</v>
      </c>
      <c r="N32" s="67">
        <v>829767</v>
      </c>
    </row>
    <row r="33" spans="1:14">
      <c r="A33" s="67">
        <v>2025</v>
      </c>
      <c r="B33" s="67">
        <v>59504</v>
      </c>
      <c r="C33" s="67">
        <v>79700</v>
      </c>
      <c r="D33" s="67">
        <v>100218</v>
      </c>
      <c r="E33" s="67">
        <v>90554</v>
      </c>
      <c r="F33" s="67">
        <v>58056</v>
      </c>
      <c r="G33" s="67">
        <v>43763</v>
      </c>
      <c r="H33" s="67">
        <v>43041</v>
      </c>
      <c r="I33" s="67">
        <v>53175</v>
      </c>
      <c r="J33" s="67">
        <v>64184</v>
      </c>
      <c r="K33" s="67">
        <v>111143</v>
      </c>
      <c r="L33" s="67">
        <v>97557</v>
      </c>
      <c r="M33" s="67">
        <v>68086</v>
      </c>
      <c r="N33" s="67">
        <v>868981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sqref="A1:G25"/>
    </sheetView>
  </sheetViews>
  <sheetFormatPr defaultRowHeight="15"/>
  <cols>
    <col min="3" max="3" width="9.7109375" bestFit="1" customWidth="1"/>
    <col min="5" max="5" width="9.7109375" bestFit="1" customWidth="1"/>
    <col min="7" max="7" width="9.7109375" bestFit="1" customWidth="1"/>
  </cols>
  <sheetData>
    <row r="1" spans="1:12">
      <c r="A1" s="370" t="s">
        <v>916</v>
      </c>
      <c r="B1" s="370"/>
      <c r="C1" s="370"/>
      <c r="D1" s="370"/>
      <c r="E1" s="370"/>
      <c r="F1" s="370"/>
      <c r="G1" s="370"/>
    </row>
    <row r="2" spans="1:12">
      <c r="A2" s="369" t="s">
        <v>56</v>
      </c>
      <c r="B2" s="369" t="s">
        <v>605</v>
      </c>
      <c r="C2" s="369"/>
      <c r="D2" s="369" t="s">
        <v>606</v>
      </c>
      <c r="E2" s="369"/>
      <c r="F2" s="369" t="s">
        <v>4</v>
      </c>
      <c r="G2" s="369"/>
    </row>
    <row r="3" spans="1:12">
      <c r="A3" s="369"/>
      <c r="B3" s="303" t="s">
        <v>607</v>
      </c>
      <c r="C3" s="303" t="s">
        <v>608</v>
      </c>
      <c r="D3" s="303" t="s">
        <v>607</v>
      </c>
      <c r="E3" s="303" t="s">
        <v>608</v>
      </c>
      <c r="F3" s="303" t="s">
        <v>607</v>
      </c>
      <c r="G3" s="303" t="s">
        <v>608</v>
      </c>
    </row>
    <row r="4" spans="1:12">
      <c r="A4" s="300">
        <v>2061</v>
      </c>
      <c r="B4" s="301">
        <v>110</v>
      </c>
      <c r="C4" s="301">
        <v>10715</v>
      </c>
      <c r="D4" s="301">
        <v>886</v>
      </c>
      <c r="E4" s="301">
        <v>28392</v>
      </c>
      <c r="F4" s="301">
        <v>996</v>
      </c>
      <c r="G4" s="301">
        <v>39107</v>
      </c>
    </row>
    <row r="5" spans="1:12">
      <c r="A5" s="300">
        <v>2062</v>
      </c>
      <c r="B5" s="301">
        <v>110</v>
      </c>
      <c r="C5" s="301">
        <v>10715</v>
      </c>
      <c r="D5" s="301">
        <v>896</v>
      </c>
      <c r="E5" s="301">
        <v>28669</v>
      </c>
      <c r="F5" s="301">
        <v>1006</v>
      </c>
      <c r="G5" s="301">
        <v>39384</v>
      </c>
    </row>
    <row r="6" spans="1:12">
      <c r="A6" s="300">
        <v>2063</v>
      </c>
      <c r="B6" s="301">
        <v>105</v>
      </c>
      <c r="C6" s="301">
        <v>9763</v>
      </c>
      <c r="D6" s="301">
        <v>502</v>
      </c>
      <c r="E6" s="301">
        <v>14497</v>
      </c>
      <c r="F6" s="301">
        <v>607</v>
      </c>
      <c r="G6" s="301">
        <v>24260</v>
      </c>
    </row>
    <row r="7" spans="1:12">
      <c r="A7" s="300">
        <v>2064</v>
      </c>
      <c r="B7" s="301">
        <v>105</v>
      </c>
      <c r="C7" s="301">
        <v>9763</v>
      </c>
      <c r="D7" s="301">
        <v>512</v>
      </c>
      <c r="E7" s="301">
        <v>14897</v>
      </c>
      <c r="F7" s="301">
        <v>617</v>
      </c>
      <c r="G7" s="301">
        <v>24660</v>
      </c>
    </row>
    <row r="8" spans="1:12">
      <c r="A8" s="300">
        <v>2065</v>
      </c>
      <c r="B8" s="301">
        <v>96</v>
      </c>
      <c r="C8" s="301">
        <v>9320</v>
      </c>
      <c r="D8" s="301">
        <v>573</v>
      </c>
      <c r="E8" s="301">
        <v>16743</v>
      </c>
      <c r="F8" s="301">
        <v>669</v>
      </c>
      <c r="G8" s="301">
        <v>26063</v>
      </c>
    </row>
    <row r="9" spans="1:12">
      <c r="A9" s="300">
        <v>2066</v>
      </c>
      <c r="B9" s="301">
        <v>97</v>
      </c>
      <c r="C9" s="301">
        <v>9369</v>
      </c>
      <c r="D9" s="301">
        <v>647</v>
      </c>
      <c r="E9" s="301">
        <v>19124</v>
      </c>
      <c r="F9" s="301">
        <v>744</v>
      </c>
      <c r="G9" s="301">
        <v>28493</v>
      </c>
    </row>
    <row r="10" spans="1:12">
      <c r="A10" s="300">
        <v>2067</v>
      </c>
      <c r="B10" s="301">
        <v>103</v>
      </c>
      <c r="C10" s="301">
        <v>9125</v>
      </c>
      <c r="D10" s="301">
        <v>686</v>
      </c>
      <c r="E10" s="301">
        <v>20517</v>
      </c>
      <c r="F10" s="301">
        <v>789</v>
      </c>
      <c r="G10" s="301">
        <v>29342</v>
      </c>
    </row>
    <row r="11" spans="1:12">
      <c r="A11" s="300">
        <v>2068</v>
      </c>
      <c r="B11" s="301">
        <v>106</v>
      </c>
      <c r="C11" s="301">
        <v>9323</v>
      </c>
      <c r="D11" s="301">
        <v>721</v>
      </c>
      <c r="E11" s="301">
        <v>21457</v>
      </c>
      <c r="F11" s="301">
        <v>827</v>
      </c>
      <c r="G11" s="301">
        <v>30780</v>
      </c>
    </row>
    <row r="12" spans="1:12">
      <c r="A12" s="300">
        <v>2069</v>
      </c>
      <c r="B12" s="301">
        <v>107</v>
      </c>
      <c r="C12" s="301">
        <v>9371</v>
      </c>
      <c r="D12" s="301">
        <v>746</v>
      </c>
      <c r="E12" s="301">
        <v>22286</v>
      </c>
      <c r="F12" s="301">
        <v>853</v>
      </c>
      <c r="G12" s="301">
        <v>31657</v>
      </c>
    </row>
    <row r="13" spans="1:12">
      <c r="A13" s="300">
        <v>2070</v>
      </c>
      <c r="B13" s="301">
        <v>117</v>
      </c>
      <c r="C13" s="301">
        <v>9506</v>
      </c>
      <c r="D13" s="301">
        <v>909</v>
      </c>
      <c r="E13" s="301">
        <v>25017</v>
      </c>
      <c r="F13" s="301">
        <v>1026</v>
      </c>
      <c r="G13" s="301">
        <v>34523</v>
      </c>
    </row>
    <row r="14" spans="1:12">
      <c r="A14" s="300">
        <v>2071</v>
      </c>
      <c r="B14" s="301">
        <v>118</v>
      </c>
      <c r="C14" s="301">
        <v>9554</v>
      </c>
      <c r="D14" s="301">
        <v>957</v>
      </c>
      <c r="E14" s="301">
        <v>26625</v>
      </c>
      <c r="F14" s="301">
        <v>1075</v>
      </c>
      <c r="G14" s="301">
        <v>36179</v>
      </c>
      <c r="L14" t="s">
        <v>120</v>
      </c>
    </row>
    <row r="15" spans="1:12">
      <c r="A15" s="300">
        <v>2072</v>
      </c>
      <c r="B15" s="301">
        <v>116</v>
      </c>
      <c r="C15" s="301">
        <v>9710</v>
      </c>
      <c r="D15" s="301">
        <v>957</v>
      </c>
      <c r="E15" s="301">
        <v>27240</v>
      </c>
      <c r="F15" s="301">
        <v>1073</v>
      </c>
      <c r="G15" s="301">
        <v>36950</v>
      </c>
    </row>
    <row r="16" spans="1:12">
      <c r="A16" s="300">
        <v>2073</v>
      </c>
      <c r="B16" s="301">
        <v>120</v>
      </c>
      <c r="C16" s="301">
        <v>10071</v>
      </c>
      <c r="D16" s="301">
        <v>985</v>
      </c>
      <c r="E16" s="301">
        <v>28171</v>
      </c>
      <c r="F16" s="301">
        <v>1062</v>
      </c>
      <c r="G16" s="301">
        <v>38242</v>
      </c>
    </row>
    <row r="17" spans="1:7">
      <c r="A17" s="300">
        <v>2074</v>
      </c>
      <c r="B17" s="301">
        <v>125</v>
      </c>
      <c r="C17" s="301">
        <v>10697</v>
      </c>
      <c r="D17" s="301">
        <v>977</v>
      </c>
      <c r="E17" s="301">
        <v>29136</v>
      </c>
      <c r="F17" s="301">
        <v>1101</v>
      </c>
      <c r="G17" s="301">
        <v>39833</v>
      </c>
    </row>
    <row r="18" spans="1:7">
      <c r="A18" s="300">
        <v>2075</v>
      </c>
      <c r="B18" s="301">
        <v>129</v>
      </c>
      <c r="C18" s="301">
        <v>11146</v>
      </c>
      <c r="D18" s="301">
        <v>1125</v>
      </c>
      <c r="E18" s="301">
        <v>29710</v>
      </c>
      <c r="F18" s="301">
        <v>1254</v>
      </c>
      <c r="G18" s="301">
        <v>40856</v>
      </c>
    </row>
    <row r="19" spans="1:7">
      <c r="A19" s="300">
        <v>2076</v>
      </c>
      <c r="B19" s="301">
        <v>138</v>
      </c>
      <c r="C19" s="301">
        <v>13200</v>
      </c>
      <c r="D19" s="301">
        <v>1151</v>
      </c>
      <c r="E19" s="301">
        <v>30799</v>
      </c>
      <c r="F19" s="301">
        <v>1289</v>
      </c>
      <c r="G19" s="301">
        <v>43999</v>
      </c>
    </row>
    <row r="20" spans="1:7">
      <c r="A20" s="300">
        <v>2077</v>
      </c>
      <c r="B20" s="301">
        <v>142</v>
      </c>
      <c r="C20" s="301">
        <v>13900</v>
      </c>
      <c r="D20" s="301">
        <v>1171</v>
      </c>
      <c r="E20" s="301">
        <v>31950</v>
      </c>
      <c r="F20" s="301">
        <v>1313</v>
      </c>
      <c r="G20" s="301">
        <v>45850</v>
      </c>
    </row>
    <row r="21" spans="1:7">
      <c r="A21" s="300">
        <v>2078</v>
      </c>
      <c r="B21" s="301">
        <v>162</v>
      </c>
      <c r="C21" s="301">
        <v>15775</v>
      </c>
      <c r="D21" s="301">
        <v>1183</v>
      </c>
      <c r="E21" s="301">
        <v>32637</v>
      </c>
      <c r="F21" s="301">
        <v>1345</v>
      </c>
      <c r="G21" s="301">
        <v>48412</v>
      </c>
    </row>
    <row r="22" spans="1:7">
      <c r="A22" s="300">
        <v>2079</v>
      </c>
      <c r="B22" s="301">
        <v>173</v>
      </c>
      <c r="C22" s="301">
        <v>16335</v>
      </c>
      <c r="D22" s="301">
        <v>1228</v>
      </c>
      <c r="E22" s="301">
        <v>37030</v>
      </c>
      <c r="F22" s="301">
        <v>1401</v>
      </c>
      <c r="G22" s="301">
        <v>53365</v>
      </c>
    </row>
    <row r="23" spans="1:7">
      <c r="A23" s="304">
        <v>2080</v>
      </c>
      <c r="B23" s="305">
        <v>182</v>
      </c>
      <c r="C23" s="305">
        <v>17073</v>
      </c>
      <c r="D23" s="305">
        <v>1234</v>
      </c>
      <c r="E23" s="305">
        <v>37297</v>
      </c>
      <c r="F23" s="305">
        <v>1416</v>
      </c>
      <c r="G23" s="305">
        <v>54370</v>
      </c>
    </row>
    <row r="24" spans="1:7">
      <c r="A24" s="304">
        <v>2081</v>
      </c>
      <c r="B24" s="306">
        <v>214</v>
      </c>
      <c r="C24" s="305">
        <v>20343</v>
      </c>
      <c r="D24" s="305">
        <v>1364</v>
      </c>
      <c r="E24" s="305">
        <v>42299</v>
      </c>
      <c r="F24" s="305">
        <v>1578</v>
      </c>
      <c r="G24" s="305">
        <v>62642</v>
      </c>
    </row>
    <row r="25" spans="1:7">
      <c r="A25" s="304">
        <v>2082</v>
      </c>
      <c r="B25" s="306">
        <v>222</v>
      </c>
      <c r="C25" s="305">
        <v>21219</v>
      </c>
      <c r="D25" s="305">
        <v>1383</v>
      </c>
      <c r="E25" s="305">
        <v>42915</v>
      </c>
      <c r="F25" s="305">
        <f>B25+D25</f>
        <v>1605</v>
      </c>
      <c r="G25" s="305">
        <f>C25+E25</f>
        <v>64134</v>
      </c>
    </row>
  </sheetData>
  <mergeCells count="5">
    <mergeCell ref="A2:A3"/>
    <mergeCell ref="B2:C2"/>
    <mergeCell ref="D2:E2"/>
    <mergeCell ref="F2:G2"/>
    <mergeCell ref="A1:G1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I2" sqref="I2"/>
    </sheetView>
  </sheetViews>
  <sheetFormatPr defaultRowHeight="15"/>
  <cols>
    <col min="5" max="5" width="12.7109375" customWidth="1"/>
  </cols>
  <sheetData>
    <row r="1" spans="1:10">
      <c r="A1" s="347" t="s">
        <v>917</v>
      </c>
      <c r="B1" s="347"/>
      <c r="C1" s="347"/>
      <c r="D1" s="347"/>
      <c r="E1" s="347"/>
      <c r="F1" s="347"/>
      <c r="G1" s="347"/>
      <c r="H1" s="347"/>
      <c r="I1" s="347"/>
    </row>
    <row r="2" spans="1:10" ht="38.25">
      <c r="A2" s="247" t="s">
        <v>56</v>
      </c>
      <c r="B2" s="247" t="s">
        <v>609</v>
      </c>
      <c r="C2" s="247" t="s">
        <v>610</v>
      </c>
      <c r="D2" s="247" t="s">
        <v>611</v>
      </c>
      <c r="E2" s="247" t="s">
        <v>612</v>
      </c>
      <c r="F2" s="247" t="s">
        <v>613</v>
      </c>
      <c r="G2" s="247" t="s">
        <v>55</v>
      </c>
      <c r="H2" s="247" t="s">
        <v>614</v>
      </c>
      <c r="I2" s="247" t="s">
        <v>615</v>
      </c>
    </row>
    <row r="3" spans="1:10">
      <c r="A3" s="98" t="s">
        <v>616</v>
      </c>
      <c r="B3" s="199">
        <v>2239</v>
      </c>
      <c r="C3" s="199">
        <v>1598</v>
      </c>
      <c r="D3" s="199">
        <v>52</v>
      </c>
      <c r="E3" s="199">
        <v>31</v>
      </c>
      <c r="F3" s="199">
        <v>0</v>
      </c>
      <c r="G3" s="199">
        <v>0</v>
      </c>
      <c r="H3" s="199">
        <v>100</v>
      </c>
      <c r="I3" s="246"/>
    </row>
    <row r="4" spans="1:10">
      <c r="A4" s="98" t="s">
        <v>617</v>
      </c>
      <c r="B4" s="199">
        <v>2450</v>
      </c>
      <c r="C4" s="199">
        <v>1761</v>
      </c>
      <c r="D4" s="199">
        <v>60</v>
      </c>
      <c r="E4" s="199">
        <v>50</v>
      </c>
      <c r="F4" s="199">
        <v>3141</v>
      </c>
      <c r="G4" s="199">
        <v>9741</v>
      </c>
      <c r="H4" s="199">
        <v>131</v>
      </c>
      <c r="I4" s="199"/>
    </row>
    <row r="5" spans="1:10">
      <c r="A5" s="98" t="s">
        <v>618</v>
      </c>
      <c r="B5" s="199">
        <v>2611</v>
      </c>
      <c r="C5" s="199">
        <v>1903</v>
      </c>
      <c r="D5" s="199">
        <v>61</v>
      </c>
      <c r="E5" s="199">
        <v>59</v>
      </c>
      <c r="F5" s="199">
        <v>3335</v>
      </c>
      <c r="G5" s="199">
        <v>10436</v>
      </c>
      <c r="H5" s="199">
        <v>131</v>
      </c>
      <c r="I5" s="199"/>
    </row>
    <row r="6" spans="1:10">
      <c r="A6" s="98" t="s">
        <v>619</v>
      </c>
      <c r="B6" s="199">
        <v>2768</v>
      </c>
      <c r="C6" s="199">
        <v>2019</v>
      </c>
      <c r="D6" s="199">
        <v>66</v>
      </c>
      <c r="E6" s="199">
        <v>67</v>
      </c>
      <c r="F6" s="199">
        <v>3507</v>
      </c>
      <c r="G6" s="199">
        <v>11358</v>
      </c>
      <c r="H6" s="199">
        <v>187</v>
      </c>
      <c r="I6" s="199"/>
    </row>
    <row r="7" spans="1:10">
      <c r="A7" s="98" t="s">
        <v>620</v>
      </c>
      <c r="B7" s="199">
        <v>3444</v>
      </c>
      <c r="C7" s="199">
        <v>2367</v>
      </c>
      <c r="D7" s="199">
        <v>72</v>
      </c>
      <c r="E7" s="199">
        <v>72</v>
      </c>
      <c r="F7" s="199">
        <v>3717</v>
      </c>
      <c r="G7" s="199">
        <v>13049</v>
      </c>
      <c r="H7" s="199">
        <v>207</v>
      </c>
      <c r="I7" s="199"/>
    </row>
    <row r="8" spans="1:10">
      <c r="A8" s="98" t="s">
        <v>621</v>
      </c>
      <c r="B8" s="199">
        <v>3824</v>
      </c>
      <c r="C8" s="199">
        <v>2637</v>
      </c>
      <c r="D8" s="199">
        <v>73</v>
      </c>
      <c r="E8" s="199">
        <v>72</v>
      </c>
      <c r="F8" s="199">
        <v>3876</v>
      </c>
      <c r="G8" s="199">
        <v>13831</v>
      </c>
      <c r="H8" s="199">
        <v>230</v>
      </c>
      <c r="I8" s="199"/>
    </row>
    <row r="9" spans="1:10">
      <c r="A9" s="98" t="s">
        <v>622</v>
      </c>
      <c r="B9" s="199">
        <v>3508</v>
      </c>
      <c r="C9" s="199">
        <v>2649</v>
      </c>
      <c r="D9" s="199">
        <v>73</v>
      </c>
      <c r="E9" s="199">
        <v>77</v>
      </c>
      <c r="F9" s="199">
        <v>4126</v>
      </c>
      <c r="G9" s="199">
        <v>16248</v>
      </c>
      <c r="H9" s="199">
        <v>253</v>
      </c>
      <c r="I9" s="199"/>
    </row>
    <row r="10" spans="1:10">
      <c r="A10" s="98" t="s">
        <v>623</v>
      </c>
      <c r="B10" s="199">
        <v>3680</v>
      </c>
      <c r="C10" s="199">
        <v>2764</v>
      </c>
      <c r="D10" s="199">
        <v>81</v>
      </c>
      <c r="E10" s="199">
        <v>82</v>
      </c>
      <c r="F10" s="199">
        <v>4200</v>
      </c>
      <c r="G10" s="199">
        <v>17625</v>
      </c>
      <c r="H10" s="199">
        <v>266</v>
      </c>
      <c r="I10" s="199"/>
    </row>
    <row r="11" spans="1:10">
      <c r="A11" s="98" t="s">
        <v>624</v>
      </c>
      <c r="B11" s="199">
        <v>3743</v>
      </c>
      <c r="C11" s="199">
        <v>2797</v>
      </c>
      <c r="D11" s="199">
        <v>82</v>
      </c>
      <c r="E11" s="199">
        <v>84</v>
      </c>
      <c r="F11" s="199">
        <v>4241</v>
      </c>
      <c r="G11" s="199">
        <v>17766</v>
      </c>
      <c r="H11" s="199">
        <v>280</v>
      </c>
      <c r="I11" s="199"/>
    </row>
    <row r="12" spans="1:10">
      <c r="A12" s="98" t="s">
        <v>625</v>
      </c>
      <c r="B12" s="199">
        <v>3801</v>
      </c>
      <c r="C12" s="199">
        <v>2821</v>
      </c>
      <c r="D12" s="199">
        <v>87</v>
      </c>
      <c r="E12" s="199">
        <v>85</v>
      </c>
      <c r="F12" s="199">
        <v>4557</v>
      </c>
      <c r="G12" s="199">
        <v>19166</v>
      </c>
      <c r="H12" s="199">
        <v>324</v>
      </c>
      <c r="I12" s="199"/>
    </row>
    <row r="13" spans="1:10">
      <c r="A13" s="98" t="s">
        <v>626</v>
      </c>
      <c r="B13" s="199">
        <v>4773</v>
      </c>
      <c r="C13" s="199">
        <v>3136</v>
      </c>
      <c r="D13" s="199">
        <v>94</v>
      </c>
      <c r="E13" s="199">
        <v>92</v>
      </c>
      <c r="F13" s="199">
        <v>4975</v>
      </c>
      <c r="G13" s="199">
        <v>25483</v>
      </c>
      <c r="H13" s="199">
        <v>372</v>
      </c>
      <c r="I13" s="199"/>
    </row>
    <row r="14" spans="1:10">
      <c r="A14" s="98" t="s">
        <v>627</v>
      </c>
      <c r="B14" s="199">
        <v>4845</v>
      </c>
      <c r="C14" s="199">
        <v>3191</v>
      </c>
      <c r="D14" s="199">
        <v>94</v>
      </c>
      <c r="E14" s="199">
        <v>112</v>
      </c>
      <c r="F14" s="199">
        <v>5123</v>
      </c>
      <c r="G14" s="199">
        <v>26292</v>
      </c>
      <c r="H14" s="199">
        <v>390</v>
      </c>
      <c r="I14" s="199">
        <v>73</v>
      </c>
    </row>
    <row r="15" spans="1:10">
      <c r="A15" s="98" t="s">
        <v>628</v>
      </c>
      <c r="B15" s="199">
        <v>4963</v>
      </c>
      <c r="C15" s="199">
        <v>3252</v>
      </c>
      <c r="D15" s="199">
        <v>97</v>
      </c>
      <c r="E15" s="199">
        <v>155</v>
      </c>
      <c r="F15" s="199">
        <v>5269</v>
      </c>
      <c r="G15" s="199">
        <v>27128</v>
      </c>
      <c r="H15" s="199">
        <v>425</v>
      </c>
      <c r="I15" s="199">
        <v>351</v>
      </c>
      <c r="J15" s="19"/>
    </row>
    <row r="16" spans="1:10">
      <c r="A16" s="98" t="s">
        <v>629</v>
      </c>
      <c r="B16" s="199">
        <v>5099</v>
      </c>
      <c r="C16" s="199">
        <v>3332</v>
      </c>
      <c r="D16" s="199">
        <v>98</v>
      </c>
      <c r="E16" s="199">
        <v>163</v>
      </c>
      <c r="F16" s="199">
        <v>5466</v>
      </c>
      <c r="G16" s="199">
        <v>27962</v>
      </c>
      <c r="H16" s="199">
        <v>437</v>
      </c>
      <c r="I16" s="199">
        <v>490</v>
      </c>
    </row>
    <row r="17" spans="1:9">
      <c r="A17" s="4"/>
      <c r="B17" s="18"/>
      <c r="C17" s="18"/>
      <c r="D17" s="18"/>
      <c r="E17" s="18"/>
      <c r="F17" s="18"/>
      <c r="G17" s="18"/>
      <c r="H17" s="18"/>
      <c r="I17" s="18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L29" sqref="L29"/>
    </sheetView>
  </sheetViews>
  <sheetFormatPr defaultRowHeight="15"/>
  <cols>
    <col min="1" max="1" width="47.140625" customWidth="1"/>
    <col min="2" max="7" width="10.85546875" bestFit="1" customWidth="1"/>
    <col min="8" max="9" width="10.42578125" bestFit="1" customWidth="1"/>
    <col min="10" max="10" width="10.5703125" bestFit="1" customWidth="1"/>
    <col min="11" max="11" width="9.7109375" bestFit="1" customWidth="1"/>
  </cols>
  <sheetData>
    <row r="1" spans="1:11">
      <c r="A1" s="371" t="s">
        <v>630</v>
      </c>
      <c r="B1" s="371"/>
      <c r="C1" s="371"/>
      <c r="D1" s="371"/>
      <c r="E1" s="371"/>
      <c r="F1" s="371"/>
      <c r="G1" s="371"/>
      <c r="H1" s="371"/>
      <c r="I1" s="371"/>
      <c r="J1" s="371"/>
      <c r="K1" s="4"/>
    </row>
    <row r="2" spans="1:11">
      <c r="A2" s="248" t="s">
        <v>631</v>
      </c>
      <c r="B2" s="248">
        <v>2016</v>
      </c>
      <c r="C2" s="248">
        <v>2017</v>
      </c>
      <c r="D2" s="249">
        <v>2018</v>
      </c>
      <c r="E2" s="248">
        <v>2019</v>
      </c>
      <c r="F2" s="249">
        <v>2020</v>
      </c>
      <c r="G2" s="249">
        <v>2021</v>
      </c>
      <c r="H2" s="249">
        <v>2022</v>
      </c>
      <c r="I2" s="249">
        <v>2023</v>
      </c>
      <c r="J2" s="248">
        <v>2024</v>
      </c>
      <c r="K2" s="248">
        <v>2025</v>
      </c>
    </row>
    <row r="3" spans="1:11" ht="25.5">
      <c r="A3" s="250" t="s">
        <v>632</v>
      </c>
      <c r="B3" s="18">
        <v>3</v>
      </c>
      <c r="C3" s="18">
        <v>3</v>
      </c>
      <c r="D3" s="18">
        <v>3</v>
      </c>
      <c r="E3" s="18">
        <v>3</v>
      </c>
      <c r="F3" s="18">
        <v>3</v>
      </c>
      <c r="G3" s="18">
        <v>2</v>
      </c>
      <c r="H3" s="18">
        <v>3</v>
      </c>
      <c r="I3" s="18">
        <v>3</v>
      </c>
      <c r="J3" s="18">
        <v>3</v>
      </c>
      <c r="K3" s="18">
        <v>5</v>
      </c>
    </row>
    <row r="4" spans="1:11">
      <c r="A4" s="250" t="s">
        <v>633</v>
      </c>
      <c r="B4" s="18">
        <v>26</v>
      </c>
      <c r="C4" s="18">
        <v>30</v>
      </c>
      <c r="D4" s="18">
        <v>29</v>
      </c>
      <c r="E4" s="18">
        <v>30</v>
      </c>
      <c r="F4" s="18">
        <v>27</v>
      </c>
      <c r="G4" s="18">
        <v>20</v>
      </c>
      <c r="H4" s="18">
        <v>27</v>
      </c>
      <c r="I4" s="18">
        <v>31</v>
      </c>
      <c r="J4" s="18">
        <v>31</v>
      </c>
      <c r="K4" s="18">
        <v>27</v>
      </c>
    </row>
    <row r="5" spans="1:11">
      <c r="A5" s="250" t="s">
        <v>634</v>
      </c>
      <c r="B5" s="18">
        <v>38</v>
      </c>
      <c r="C5" s="18">
        <v>38</v>
      </c>
      <c r="D5" s="18">
        <v>39</v>
      </c>
      <c r="E5" s="18">
        <v>40</v>
      </c>
      <c r="F5" s="18">
        <v>40</v>
      </c>
      <c r="G5" s="18">
        <v>41</v>
      </c>
      <c r="H5" s="18">
        <v>41</v>
      </c>
      <c r="I5" s="18">
        <v>41</v>
      </c>
      <c r="J5" s="18">
        <v>42</v>
      </c>
      <c r="K5" s="18">
        <v>42</v>
      </c>
    </row>
    <row r="6" spans="1:11">
      <c r="A6" s="250" t="s">
        <v>635</v>
      </c>
      <c r="B6" s="18">
        <v>8000000</v>
      </c>
      <c r="C6" s="18">
        <v>8000000</v>
      </c>
      <c r="D6" s="18">
        <v>8000000</v>
      </c>
      <c r="E6" s="18">
        <v>8000000</v>
      </c>
      <c r="F6" s="18">
        <v>8000000</v>
      </c>
      <c r="G6" s="18">
        <v>8000000</v>
      </c>
      <c r="H6" s="18">
        <v>8754928</v>
      </c>
      <c r="I6" s="18">
        <v>8754928</v>
      </c>
      <c r="J6" s="18">
        <v>8973328</v>
      </c>
      <c r="K6" s="18">
        <v>9191728</v>
      </c>
    </row>
    <row r="7" spans="1:11" ht="25.5">
      <c r="A7" s="250" t="s">
        <v>636</v>
      </c>
      <c r="B7" s="18">
        <v>19</v>
      </c>
      <c r="C7" s="18">
        <v>19</v>
      </c>
      <c r="D7" s="18">
        <v>19</v>
      </c>
      <c r="E7" s="18">
        <v>19</v>
      </c>
      <c r="F7" s="18">
        <v>20</v>
      </c>
      <c r="G7" s="18">
        <v>20</v>
      </c>
      <c r="H7" s="18">
        <v>22</v>
      </c>
      <c r="I7" s="18">
        <v>22</v>
      </c>
      <c r="J7" s="18">
        <v>22</v>
      </c>
      <c r="K7" s="18">
        <v>20</v>
      </c>
    </row>
    <row r="8" spans="1:11">
      <c r="A8" s="250" t="s">
        <v>637</v>
      </c>
      <c r="B8" s="18">
        <v>1</v>
      </c>
      <c r="C8" s="18">
        <v>1</v>
      </c>
      <c r="D8" s="18">
        <v>1</v>
      </c>
      <c r="E8" s="18">
        <v>1</v>
      </c>
      <c r="F8" s="18">
        <v>1</v>
      </c>
      <c r="G8" s="18">
        <v>1</v>
      </c>
      <c r="H8" s="18">
        <v>3</v>
      </c>
      <c r="I8" s="18">
        <v>3</v>
      </c>
      <c r="J8" s="18">
        <v>3</v>
      </c>
      <c r="K8" s="18">
        <v>3</v>
      </c>
    </row>
    <row r="9" spans="1:11">
      <c r="A9" s="250" t="s">
        <v>638</v>
      </c>
      <c r="B9" s="18">
        <v>10</v>
      </c>
      <c r="C9" s="18">
        <v>10</v>
      </c>
      <c r="D9" s="18">
        <v>10</v>
      </c>
      <c r="E9" s="18">
        <v>9</v>
      </c>
      <c r="F9" s="18">
        <v>9</v>
      </c>
      <c r="G9" s="18">
        <v>9</v>
      </c>
      <c r="H9" s="18">
        <v>10</v>
      </c>
      <c r="I9" s="18">
        <v>10</v>
      </c>
      <c r="J9" s="18">
        <v>10</v>
      </c>
      <c r="K9" s="18">
        <v>8</v>
      </c>
    </row>
    <row r="10" spans="1:11">
      <c r="A10" s="250" t="s">
        <v>639</v>
      </c>
      <c r="B10" s="18">
        <v>9</v>
      </c>
      <c r="C10" s="18">
        <v>10</v>
      </c>
      <c r="D10" s="18">
        <v>10</v>
      </c>
      <c r="E10" s="18">
        <v>10</v>
      </c>
      <c r="F10" s="18">
        <v>10</v>
      </c>
      <c r="G10" s="18">
        <v>11</v>
      </c>
      <c r="H10" s="18">
        <v>12</v>
      </c>
      <c r="I10" s="18">
        <v>12</v>
      </c>
      <c r="J10" s="18">
        <v>12</v>
      </c>
      <c r="K10" s="18">
        <v>12</v>
      </c>
    </row>
    <row r="11" spans="1:11">
      <c r="A11" s="251" t="s">
        <v>640</v>
      </c>
      <c r="B11" s="18">
        <v>26</v>
      </c>
      <c r="C11" s="18">
        <v>35</v>
      </c>
      <c r="D11" s="18">
        <v>35</v>
      </c>
      <c r="E11" s="18">
        <v>35</v>
      </c>
      <c r="F11" s="18">
        <v>37</v>
      </c>
      <c r="G11" s="18">
        <v>37</v>
      </c>
      <c r="H11" s="18">
        <v>41</v>
      </c>
      <c r="I11" s="18">
        <v>41</v>
      </c>
      <c r="J11" s="18">
        <v>42</v>
      </c>
      <c r="K11" s="18">
        <v>42</v>
      </c>
    </row>
    <row r="12" spans="1:11">
      <c r="A12" s="250" t="s">
        <v>641</v>
      </c>
      <c r="B12" s="18">
        <v>33</v>
      </c>
      <c r="C12" s="18">
        <v>30</v>
      </c>
      <c r="D12" s="18">
        <v>31</v>
      </c>
      <c r="E12" s="18">
        <v>32</v>
      </c>
      <c r="F12" s="18">
        <v>35</v>
      </c>
      <c r="G12" s="18">
        <v>32</v>
      </c>
      <c r="H12" s="18">
        <v>33</v>
      </c>
      <c r="I12" s="18">
        <v>33</v>
      </c>
      <c r="J12" s="18">
        <v>35</v>
      </c>
      <c r="K12" s="18">
        <v>35</v>
      </c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workbookViewId="0">
      <selection activeCell="U21" sqref="U21"/>
    </sheetView>
  </sheetViews>
  <sheetFormatPr defaultRowHeight="15"/>
  <cols>
    <col min="1" max="1" width="4.28515625" bestFit="1" customWidth="1"/>
    <col min="2" max="2" width="26.42578125" customWidth="1"/>
    <col min="3" max="4" width="6.5703125" bestFit="1" customWidth="1"/>
    <col min="5" max="5" width="5.85546875" bestFit="1" customWidth="1"/>
    <col min="6" max="6" width="6.85546875" bestFit="1" customWidth="1"/>
    <col min="7" max="7" width="6.28515625" bestFit="1" customWidth="1"/>
    <col min="8" max="9" width="6.5703125" bestFit="1" customWidth="1"/>
    <col min="10" max="10" width="6.28515625" bestFit="1" customWidth="1"/>
    <col min="11" max="11" width="5.5703125" bestFit="1" customWidth="1"/>
    <col min="12" max="12" width="6.85546875" bestFit="1" customWidth="1"/>
    <col min="13" max="13" width="6.28515625" bestFit="1" customWidth="1"/>
    <col min="14" max="14" width="6.85546875" bestFit="1" customWidth="1"/>
    <col min="15" max="15" width="6.5703125" bestFit="1" customWidth="1"/>
  </cols>
  <sheetData>
    <row r="1" spans="1:17">
      <c r="A1" s="333" t="s">
        <v>918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7" ht="33" customHeight="1">
      <c r="A2" s="252" t="s">
        <v>216</v>
      </c>
      <c r="B2" s="252" t="s">
        <v>642</v>
      </c>
      <c r="C2" s="253">
        <v>2014</v>
      </c>
      <c r="D2" s="253">
        <v>2015</v>
      </c>
      <c r="E2" s="253">
        <v>2016</v>
      </c>
      <c r="F2" s="253">
        <v>2017</v>
      </c>
      <c r="G2" s="253">
        <v>2018</v>
      </c>
      <c r="H2" s="253">
        <v>2019</v>
      </c>
      <c r="I2" s="253">
        <v>2020</v>
      </c>
      <c r="J2" s="253">
        <v>2021</v>
      </c>
      <c r="K2" s="253">
        <v>2022</v>
      </c>
      <c r="L2" s="253">
        <v>2023</v>
      </c>
      <c r="M2" s="254">
        <v>2024</v>
      </c>
      <c r="N2" s="254">
        <v>2025</v>
      </c>
      <c r="O2" s="254" t="s">
        <v>4</v>
      </c>
    </row>
    <row r="3" spans="1:17" ht="25.5">
      <c r="A3" s="27">
        <v>1</v>
      </c>
      <c r="B3" s="92" t="s">
        <v>643</v>
      </c>
      <c r="C3" s="18">
        <v>36</v>
      </c>
      <c r="D3" s="18">
        <v>39</v>
      </c>
      <c r="E3" s="18">
        <v>40</v>
      </c>
      <c r="F3" s="18">
        <v>39</v>
      </c>
      <c r="G3" s="18">
        <v>29</v>
      </c>
      <c r="H3" s="18">
        <v>33</v>
      </c>
      <c r="I3" s="18">
        <v>40</v>
      </c>
      <c r="J3" s="18">
        <v>0</v>
      </c>
      <c r="K3" s="18">
        <v>15</v>
      </c>
      <c r="L3" s="62">
        <v>19</v>
      </c>
      <c r="M3" s="135">
        <v>5</v>
      </c>
      <c r="N3" s="135">
        <v>5</v>
      </c>
      <c r="O3" s="255">
        <f>SUM(C3:N3)</f>
        <v>300</v>
      </c>
    </row>
    <row r="4" spans="1:17">
      <c r="A4" s="27">
        <v>2</v>
      </c>
      <c r="B4" s="92" t="s">
        <v>644</v>
      </c>
      <c r="C4" s="18">
        <v>125</v>
      </c>
      <c r="D4" s="18">
        <v>168</v>
      </c>
      <c r="E4" s="18">
        <v>167</v>
      </c>
      <c r="F4" s="18">
        <v>167</v>
      </c>
      <c r="G4" s="18">
        <v>167</v>
      </c>
      <c r="H4" s="18">
        <v>252</v>
      </c>
      <c r="I4" s="18">
        <v>252</v>
      </c>
      <c r="J4" s="18">
        <v>252</v>
      </c>
      <c r="K4" s="18">
        <v>0</v>
      </c>
      <c r="L4" s="62">
        <v>154</v>
      </c>
      <c r="M4" s="135">
        <v>243</v>
      </c>
      <c r="N4" s="135">
        <v>243</v>
      </c>
      <c r="O4" s="255">
        <f t="shared" ref="O4:O19" si="0">SUM(C4:N4)</f>
        <v>2190</v>
      </c>
    </row>
    <row r="5" spans="1:17" ht="25.5">
      <c r="A5" s="27">
        <v>3</v>
      </c>
      <c r="B5" s="92" t="s">
        <v>656</v>
      </c>
      <c r="C5" s="256">
        <v>84</v>
      </c>
      <c r="D5" s="256">
        <v>125</v>
      </c>
      <c r="E5" s="256">
        <v>126</v>
      </c>
      <c r="F5" s="256">
        <v>126</v>
      </c>
      <c r="G5" s="256">
        <v>125</v>
      </c>
      <c r="H5" s="256">
        <v>168</v>
      </c>
      <c r="I5" s="256">
        <v>168</v>
      </c>
      <c r="J5" s="256">
        <v>168</v>
      </c>
      <c r="K5" s="256">
        <v>0</v>
      </c>
      <c r="L5" s="64">
        <v>123</v>
      </c>
      <c r="M5" s="137">
        <v>149</v>
      </c>
      <c r="N5" s="135">
        <v>149</v>
      </c>
      <c r="O5" s="255">
        <f t="shared" si="0"/>
        <v>1511</v>
      </c>
    </row>
    <row r="6" spans="1:17">
      <c r="A6" s="27">
        <v>4</v>
      </c>
      <c r="B6" s="92" t="s">
        <v>645</v>
      </c>
      <c r="C6" s="18">
        <v>146</v>
      </c>
      <c r="D6" s="18">
        <v>83</v>
      </c>
      <c r="E6" s="18">
        <v>80</v>
      </c>
      <c r="F6" s="18">
        <v>70</v>
      </c>
      <c r="G6" s="18">
        <v>138</v>
      </c>
      <c r="H6" s="18">
        <v>142</v>
      </c>
      <c r="I6" s="18">
        <v>42</v>
      </c>
      <c r="J6" s="257"/>
      <c r="K6" s="18">
        <v>75</v>
      </c>
      <c r="L6" s="62">
        <v>71</v>
      </c>
      <c r="M6" s="135">
        <v>88</v>
      </c>
      <c r="N6" s="135">
        <v>60</v>
      </c>
      <c r="O6" s="255">
        <f t="shared" si="0"/>
        <v>995</v>
      </c>
    </row>
    <row r="7" spans="1:17">
      <c r="A7" s="27">
        <v>5</v>
      </c>
      <c r="B7" s="92" t="s">
        <v>646</v>
      </c>
      <c r="C7" s="18">
        <v>33</v>
      </c>
      <c r="D7" s="18">
        <v>17</v>
      </c>
      <c r="E7" s="18">
        <v>13</v>
      </c>
      <c r="F7" s="18">
        <v>9</v>
      </c>
      <c r="G7" s="18">
        <v>24</v>
      </c>
      <c r="H7" s="18">
        <v>53</v>
      </c>
      <c r="I7" s="257"/>
      <c r="J7" s="257"/>
      <c r="K7" s="18">
        <v>0</v>
      </c>
      <c r="L7" s="62">
        <v>0</v>
      </c>
      <c r="M7" s="135">
        <v>0</v>
      </c>
      <c r="N7" s="135">
        <v>0</v>
      </c>
      <c r="O7" s="255">
        <f t="shared" si="0"/>
        <v>149</v>
      </c>
    </row>
    <row r="8" spans="1:17">
      <c r="A8" s="27">
        <v>6</v>
      </c>
      <c r="B8" s="92" t="s">
        <v>647</v>
      </c>
      <c r="C8" s="257"/>
      <c r="D8" s="257"/>
      <c r="E8" s="257"/>
      <c r="F8" s="257"/>
      <c r="G8" s="257"/>
      <c r="H8" s="257"/>
      <c r="I8" s="18">
        <v>45</v>
      </c>
      <c r="J8" s="18">
        <v>62</v>
      </c>
      <c r="K8" s="18">
        <v>11</v>
      </c>
      <c r="L8" s="62">
        <v>23</v>
      </c>
      <c r="M8" s="135">
        <v>36</v>
      </c>
      <c r="N8" s="135">
        <v>47</v>
      </c>
      <c r="O8" s="255">
        <f t="shared" si="0"/>
        <v>224</v>
      </c>
    </row>
    <row r="9" spans="1:17">
      <c r="A9" s="27">
        <v>7</v>
      </c>
      <c r="B9" s="92" t="s">
        <v>648</v>
      </c>
      <c r="C9" s="257"/>
      <c r="D9" s="257"/>
      <c r="E9" s="257"/>
      <c r="F9" s="257"/>
      <c r="G9" s="257"/>
      <c r="H9" s="257"/>
      <c r="I9" s="18">
        <v>8</v>
      </c>
      <c r="J9" s="18">
        <v>32</v>
      </c>
      <c r="K9" s="18">
        <v>29</v>
      </c>
      <c r="L9" s="62">
        <v>23</v>
      </c>
      <c r="M9" s="135">
        <v>33</v>
      </c>
      <c r="N9" s="135">
        <v>48</v>
      </c>
      <c r="O9" s="255">
        <f t="shared" si="0"/>
        <v>173</v>
      </c>
    </row>
    <row r="10" spans="1:17">
      <c r="A10" s="27">
        <v>8</v>
      </c>
      <c r="B10" s="92" t="s">
        <v>54</v>
      </c>
      <c r="C10" s="18">
        <v>312</v>
      </c>
      <c r="D10" s="18">
        <v>227</v>
      </c>
      <c r="E10" s="18">
        <v>201</v>
      </c>
      <c r="F10" s="18">
        <v>174</v>
      </c>
      <c r="G10" s="18">
        <v>218</v>
      </c>
      <c r="H10" s="18">
        <v>323</v>
      </c>
      <c r="I10" s="18">
        <v>26</v>
      </c>
      <c r="J10" s="18">
        <v>128</v>
      </c>
      <c r="K10" s="18">
        <v>119</v>
      </c>
      <c r="L10" s="62">
        <v>144</v>
      </c>
      <c r="M10" s="135">
        <v>168</v>
      </c>
      <c r="N10" s="135">
        <v>240</v>
      </c>
      <c r="O10" s="255">
        <f t="shared" si="0"/>
        <v>2280</v>
      </c>
    </row>
    <row r="11" spans="1:17">
      <c r="A11" s="27">
        <v>9</v>
      </c>
      <c r="B11" s="92" t="s">
        <v>649</v>
      </c>
      <c r="C11" s="18">
        <v>18</v>
      </c>
      <c r="D11" s="18">
        <v>11</v>
      </c>
      <c r="E11" s="18">
        <v>14</v>
      </c>
      <c r="F11" s="18">
        <v>114</v>
      </c>
      <c r="G11" s="18">
        <v>148</v>
      </c>
      <c r="H11" s="18">
        <v>94</v>
      </c>
      <c r="I11" s="257"/>
      <c r="J11" s="257"/>
      <c r="K11" s="18">
        <v>0</v>
      </c>
      <c r="L11" s="62">
        <v>323</v>
      </c>
      <c r="M11" s="135">
        <v>200</v>
      </c>
      <c r="N11" s="135">
        <v>25</v>
      </c>
      <c r="O11" s="255">
        <f t="shared" si="0"/>
        <v>947</v>
      </c>
    </row>
    <row r="12" spans="1:17">
      <c r="A12" s="27">
        <v>10</v>
      </c>
      <c r="B12" s="92" t="s">
        <v>55</v>
      </c>
      <c r="C12" s="18">
        <v>1551</v>
      </c>
      <c r="D12" s="18">
        <v>1772</v>
      </c>
      <c r="E12" s="18">
        <v>435</v>
      </c>
      <c r="F12" s="18">
        <v>800</v>
      </c>
      <c r="G12" s="18">
        <v>1654</v>
      </c>
      <c r="H12" s="18">
        <v>1175</v>
      </c>
      <c r="I12" s="18">
        <v>911</v>
      </c>
      <c r="J12" s="18">
        <v>262</v>
      </c>
      <c r="K12" s="18">
        <v>154</v>
      </c>
      <c r="L12" s="62">
        <v>772</v>
      </c>
      <c r="M12" s="135">
        <v>749</v>
      </c>
      <c r="N12" s="135">
        <v>1195</v>
      </c>
      <c r="O12" s="255">
        <f t="shared" si="0"/>
        <v>11430</v>
      </c>
    </row>
    <row r="13" spans="1:17">
      <c r="A13" s="27">
        <v>11</v>
      </c>
      <c r="B13" s="92" t="s">
        <v>650</v>
      </c>
      <c r="C13" s="257"/>
      <c r="D13" s="257"/>
      <c r="E13" s="18">
        <v>61</v>
      </c>
      <c r="F13" s="18">
        <v>101</v>
      </c>
      <c r="G13" s="18">
        <v>181</v>
      </c>
      <c r="H13" s="18">
        <v>332</v>
      </c>
      <c r="I13" s="18">
        <v>192</v>
      </c>
      <c r="J13" s="257"/>
      <c r="K13" s="18">
        <v>18</v>
      </c>
      <c r="L13" s="62">
        <v>81</v>
      </c>
      <c r="M13" s="135">
        <v>407</v>
      </c>
      <c r="N13" s="135">
        <v>276</v>
      </c>
      <c r="O13" s="255">
        <f t="shared" si="0"/>
        <v>1649</v>
      </c>
      <c r="Q13" t="s">
        <v>120</v>
      </c>
    </row>
    <row r="14" spans="1:17">
      <c r="A14" s="27">
        <v>12</v>
      </c>
      <c r="B14" s="92" t="s">
        <v>651</v>
      </c>
      <c r="C14" s="18">
        <v>44</v>
      </c>
      <c r="D14" s="18">
        <v>66</v>
      </c>
      <c r="E14" s="18">
        <v>47</v>
      </c>
      <c r="F14" s="18">
        <v>85</v>
      </c>
      <c r="G14" s="18">
        <v>51</v>
      </c>
      <c r="H14" s="18">
        <v>66</v>
      </c>
      <c r="I14" s="18">
        <v>110</v>
      </c>
      <c r="J14" s="18">
        <v>34</v>
      </c>
      <c r="K14" s="18">
        <v>42</v>
      </c>
      <c r="L14" s="62">
        <v>0</v>
      </c>
      <c r="M14" s="135">
        <v>69</v>
      </c>
      <c r="N14" s="135">
        <v>105</v>
      </c>
      <c r="O14" s="255">
        <f t="shared" si="0"/>
        <v>719</v>
      </c>
    </row>
    <row r="15" spans="1:17">
      <c r="A15" s="27">
        <v>14</v>
      </c>
      <c r="B15" s="92" t="s">
        <v>652</v>
      </c>
      <c r="C15" s="18">
        <v>81</v>
      </c>
      <c r="D15" s="18">
        <v>51</v>
      </c>
      <c r="E15" s="18">
        <v>60</v>
      </c>
      <c r="F15" s="18">
        <v>15</v>
      </c>
      <c r="G15" s="18">
        <v>41</v>
      </c>
      <c r="H15" s="18">
        <v>354</v>
      </c>
      <c r="I15" s="18">
        <v>1282</v>
      </c>
      <c r="J15" s="257">
        <v>0</v>
      </c>
      <c r="K15" s="18">
        <v>0</v>
      </c>
      <c r="L15" s="62">
        <v>32</v>
      </c>
      <c r="M15" s="135">
        <v>159</v>
      </c>
      <c r="N15" s="135">
        <v>0</v>
      </c>
      <c r="O15" s="255">
        <f t="shared" si="0"/>
        <v>2075</v>
      </c>
    </row>
    <row r="16" spans="1:17">
      <c r="A16" s="27">
        <v>15</v>
      </c>
      <c r="B16" s="92" t="s">
        <v>653</v>
      </c>
      <c r="C16" s="18">
        <v>221</v>
      </c>
      <c r="D16" s="18">
        <v>105</v>
      </c>
      <c r="E16" s="18">
        <v>77</v>
      </c>
      <c r="F16" s="18">
        <v>156</v>
      </c>
      <c r="G16" s="18">
        <v>112</v>
      </c>
      <c r="H16" s="18">
        <v>177</v>
      </c>
      <c r="I16" s="18">
        <v>79</v>
      </c>
      <c r="J16" s="18">
        <v>137</v>
      </c>
      <c r="K16" s="18">
        <v>149</v>
      </c>
      <c r="L16" s="62">
        <v>0</v>
      </c>
      <c r="M16" s="135">
        <v>0</v>
      </c>
      <c r="N16" s="135">
        <v>0</v>
      </c>
      <c r="O16" s="255">
        <f t="shared" si="0"/>
        <v>1213</v>
      </c>
    </row>
    <row r="17" spans="1:15" ht="25.5">
      <c r="A17" s="27">
        <v>16</v>
      </c>
      <c r="B17" s="92" t="s">
        <v>654</v>
      </c>
      <c r="C17" s="18">
        <v>133</v>
      </c>
      <c r="D17" s="18">
        <v>608</v>
      </c>
      <c r="E17" s="18">
        <v>540</v>
      </c>
      <c r="F17" s="18">
        <v>436</v>
      </c>
      <c r="G17" s="18">
        <v>431</v>
      </c>
      <c r="H17" s="18">
        <v>501</v>
      </c>
      <c r="I17" s="18">
        <v>414</v>
      </c>
      <c r="J17" s="18">
        <v>174</v>
      </c>
      <c r="K17" s="18">
        <v>366</v>
      </c>
      <c r="L17" s="62">
        <v>472</v>
      </c>
      <c r="M17" s="135">
        <v>192</v>
      </c>
      <c r="N17" s="135">
        <v>157</v>
      </c>
      <c r="O17" s="255">
        <f t="shared" si="0"/>
        <v>4424</v>
      </c>
    </row>
    <row r="18" spans="1:15">
      <c r="A18" s="110">
        <v>17</v>
      </c>
      <c r="B18" s="92" t="s">
        <v>655</v>
      </c>
      <c r="C18" s="257"/>
      <c r="D18" s="257"/>
      <c r="E18" s="257"/>
      <c r="F18" s="257"/>
      <c r="G18" s="257"/>
      <c r="H18" s="257"/>
      <c r="I18" s="257"/>
      <c r="J18" s="257"/>
      <c r="K18" s="257"/>
      <c r="L18" s="62">
        <v>455</v>
      </c>
      <c r="M18" s="135">
        <v>446</v>
      </c>
      <c r="N18" s="135">
        <v>396</v>
      </c>
      <c r="O18" s="255">
        <f t="shared" si="0"/>
        <v>1297</v>
      </c>
    </row>
    <row r="19" spans="1:15">
      <c r="A19" s="258"/>
      <c r="B19" s="259" t="s">
        <v>4</v>
      </c>
      <c r="C19" s="142">
        <v>2784</v>
      </c>
      <c r="D19" s="142">
        <v>3272</v>
      </c>
      <c r="E19" s="142">
        <v>1861</v>
      </c>
      <c r="F19" s="142">
        <v>2292</v>
      </c>
      <c r="G19" s="142">
        <v>3319</v>
      </c>
      <c r="H19" s="142">
        <v>3670</v>
      </c>
      <c r="I19" s="142">
        <v>3569</v>
      </c>
      <c r="J19" s="142">
        <v>1249</v>
      </c>
      <c r="K19" s="142">
        <v>978</v>
      </c>
      <c r="L19" s="260">
        <v>2692</v>
      </c>
      <c r="M19" s="141">
        <v>2547</v>
      </c>
      <c r="N19" s="141">
        <f>SUM(N3:N18)</f>
        <v>2946</v>
      </c>
      <c r="O19" s="255">
        <f t="shared" si="0"/>
        <v>31179</v>
      </c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mergeCells count="1">
    <mergeCell ref="A1:O1"/>
  </mergeCells>
  <pageMargins left="0.7" right="0.7" top="0.75" bottom="0.75" header="0.3" footer="0.3"/>
  <pageSetup paperSize="9" orientation="portrait" verticalDpi="0" r:id="rId1"/>
  <ignoredErrors>
    <ignoredError sqref="N19" formulaRange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C4" sqref="C4"/>
    </sheetView>
  </sheetViews>
  <sheetFormatPr defaultRowHeight="15"/>
  <cols>
    <col min="1" max="1" width="35" style="7" customWidth="1"/>
    <col min="2" max="2" width="6.85546875" bestFit="1" customWidth="1"/>
    <col min="3" max="3" width="9" bestFit="1" customWidth="1"/>
    <col min="4" max="4" width="8.140625" customWidth="1"/>
    <col min="5" max="7" width="9.28515625" bestFit="1" customWidth="1"/>
  </cols>
  <sheetData>
    <row r="1" spans="1:9">
      <c r="A1" s="308"/>
      <c r="B1" s="308"/>
      <c r="C1" s="308"/>
      <c r="D1" s="308"/>
      <c r="E1" s="308"/>
      <c r="F1" s="308"/>
      <c r="G1" s="308"/>
    </row>
    <row r="2" spans="1:9">
      <c r="A2" s="373" t="s">
        <v>659</v>
      </c>
      <c r="B2" s="372">
        <v>2024</v>
      </c>
      <c r="C2" s="372"/>
      <c r="D2" s="372"/>
      <c r="E2" s="372">
        <v>2025</v>
      </c>
      <c r="F2" s="372"/>
      <c r="G2" s="372"/>
    </row>
    <row r="3" spans="1:9" ht="15.75">
      <c r="A3" s="373"/>
      <c r="B3" s="261" t="s">
        <v>657</v>
      </c>
      <c r="C3" s="261" t="s">
        <v>8</v>
      </c>
      <c r="D3" s="261" t="s">
        <v>4</v>
      </c>
      <c r="E3" s="261" t="s">
        <v>657</v>
      </c>
      <c r="F3" s="261" t="s">
        <v>8</v>
      </c>
      <c r="G3" s="261" t="s">
        <v>4</v>
      </c>
    </row>
    <row r="4" spans="1:9">
      <c r="A4" s="26" t="s">
        <v>661</v>
      </c>
      <c r="B4" s="26" t="s">
        <v>62</v>
      </c>
      <c r="C4" s="26" t="s">
        <v>62</v>
      </c>
      <c r="D4" s="26" t="s">
        <v>62</v>
      </c>
      <c r="E4" s="26">
        <v>21</v>
      </c>
      <c r="F4" s="26">
        <v>3</v>
      </c>
      <c r="G4" s="26">
        <v>24</v>
      </c>
    </row>
    <row r="5" spans="1:9" ht="31.5">
      <c r="A5" s="262" t="s">
        <v>663</v>
      </c>
      <c r="B5" s="26" t="s">
        <v>62</v>
      </c>
      <c r="C5" s="26" t="s">
        <v>62</v>
      </c>
      <c r="D5" s="26" t="s">
        <v>62</v>
      </c>
      <c r="E5" s="26">
        <v>8</v>
      </c>
      <c r="F5" s="26">
        <v>0</v>
      </c>
      <c r="G5" s="26">
        <v>8</v>
      </c>
    </row>
    <row r="6" spans="1:9" ht="31.5">
      <c r="A6" s="262" t="s">
        <v>662</v>
      </c>
      <c r="B6" s="26" t="s">
        <v>62</v>
      </c>
      <c r="C6" s="26" t="s">
        <v>62</v>
      </c>
      <c r="D6" s="26" t="s">
        <v>62</v>
      </c>
      <c r="E6" s="26">
        <v>26</v>
      </c>
      <c r="F6" s="26">
        <v>1</v>
      </c>
      <c r="G6" s="26">
        <v>27</v>
      </c>
    </row>
    <row r="7" spans="1:9" ht="15.75">
      <c r="A7" s="261" t="s">
        <v>658</v>
      </c>
      <c r="B7" s="261">
        <v>773</v>
      </c>
      <c r="C7" s="261">
        <v>142</v>
      </c>
      <c r="D7" s="261">
        <v>915</v>
      </c>
      <c r="E7" s="261">
        <v>589</v>
      </c>
      <c r="F7" s="261">
        <v>91</v>
      </c>
      <c r="G7" s="261">
        <v>680</v>
      </c>
    </row>
    <row r="8" spans="1:9" ht="15.75">
      <c r="A8" s="261" t="s">
        <v>660</v>
      </c>
      <c r="B8" s="261">
        <v>431</v>
      </c>
      <c r="C8" s="261">
        <v>122</v>
      </c>
      <c r="D8" s="261">
        <v>553</v>
      </c>
      <c r="E8" s="261">
        <v>338</v>
      </c>
      <c r="F8" s="261">
        <v>75</v>
      </c>
      <c r="G8" s="261">
        <v>413</v>
      </c>
    </row>
    <row r="9" spans="1:9">
      <c r="A9" s="26" t="s">
        <v>4</v>
      </c>
      <c r="B9" s="136">
        <f>SUM(B4:B8)</f>
        <v>1204</v>
      </c>
      <c r="C9" s="136">
        <f t="shared" ref="C9:G9" si="0">SUM(C4:C8)</f>
        <v>264</v>
      </c>
      <c r="D9" s="136">
        <f t="shared" si="0"/>
        <v>1468</v>
      </c>
      <c r="E9" s="136">
        <f t="shared" si="0"/>
        <v>982</v>
      </c>
      <c r="F9" s="136">
        <f t="shared" si="0"/>
        <v>170</v>
      </c>
      <c r="G9" s="136">
        <f t="shared" si="0"/>
        <v>1152</v>
      </c>
    </row>
    <row r="14" spans="1:9">
      <c r="I14" t="s">
        <v>120</v>
      </c>
    </row>
    <row r="15" spans="1:9">
      <c r="G15" t="s">
        <v>120</v>
      </c>
    </row>
  </sheetData>
  <mergeCells count="4">
    <mergeCell ref="B2:D2"/>
    <mergeCell ref="E2:G2"/>
    <mergeCell ref="A2:A3"/>
    <mergeCell ref="A1:G1"/>
  </mergeCell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A6" sqref="A6"/>
    </sheetView>
  </sheetViews>
  <sheetFormatPr defaultRowHeight="15"/>
  <cols>
    <col min="1" max="1" width="20" customWidth="1"/>
  </cols>
  <sheetData>
    <row r="1" spans="1:14" ht="18">
      <c r="A1" s="374" t="s">
        <v>919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ht="28.5">
      <c r="A2" s="21" t="s">
        <v>664</v>
      </c>
      <c r="B2" s="21" t="s">
        <v>686</v>
      </c>
      <c r="C2" s="21" t="s">
        <v>687</v>
      </c>
      <c r="D2" s="21" t="s">
        <v>688</v>
      </c>
      <c r="E2" s="21" t="s">
        <v>689</v>
      </c>
      <c r="F2" s="21" t="s">
        <v>690</v>
      </c>
      <c r="G2" s="21" t="s">
        <v>691</v>
      </c>
      <c r="H2" s="21" t="s">
        <v>692</v>
      </c>
      <c r="I2" s="21" t="s">
        <v>693</v>
      </c>
      <c r="J2" s="21" t="s">
        <v>694</v>
      </c>
      <c r="K2" s="21" t="s">
        <v>695</v>
      </c>
      <c r="L2" s="21" t="s">
        <v>696</v>
      </c>
      <c r="M2" s="21" t="s">
        <v>697</v>
      </c>
      <c r="N2" s="21" t="s">
        <v>4</v>
      </c>
    </row>
    <row r="3" spans="1:14">
      <c r="A3" s="20" t="s">
        <v>698</v>
      </c>
      <c r="B3" s="263">
        <v>18</v>
      </c>
      <c r="C3" s="263">
        <v>24</v>
      </c>
      <c r="D3" s="263">
        <v>28</v>
      </c>
      <c r="E3" s="263">
        <v>36</v>
      </c>
      <c r="F3" s="263">
        <v>29</v>
      </c>
      <c r="G3" s="263">
        <v>26</v>
      </c>
      <c r="H3" s="263">
        <v>20</v>
      </c>
      <c r="I3" s="263">
        <v>16</v>
      </c>
      <c r="J3" s="263">
        <v>57</v>
      </c>
      <c r="K3" s="263">
        <v>63</v>
      </c>
      <c r="L3" s="263">
        <v>44</v>
      </c>
      <c r="M3" s="263">
        <v>25</v>
      </c>
      <c r="N3" s="263">
        <f>SUM(B3:M3)</f>
        <v>386</v>
      </c>
    </row>
    <row r="4" spans="1:14">
      <c r="A4" s="21" t="s">
        <v>671</v>
      </c>
      <c r="B4" s="263"/>
      <c r="C4" s="263">
        <v>5</v>
      </c>
      <c r="D4" s="263">
        <v>3</v>
      </c>
      <c r="E4" s="263">
        <v>1</v>
      </c>
      <c r="F4" s="263">
        <v>2</v>
      </c>
      <c r="G4" s="263"/>
      <c r="H4" s="263">
        <v>1</v>
      </c>
      <c r="I4" s="263">
        <v>1</v>
      </c>
      <c r="J4" s="263">
        <v>4</v>
      </c>
      <c r="K4" s="263">
        <v>1</v>
      </c>
      <c r="L4" s="263">
        <v>1</v>
      </c>
      <c r="M4" s="263">
        <v>2</v>
      </c>
      <c r="N4" s="263">
        <f t="shared" ref="N4:N15" si="0">SUM(B4:M4)</f>
        <v>21</v>
      </c>
    </row>
    <row r="5" spans="1:14">
      <c r="A5" s="21" t="s">
        <v>672</v>
      </c>
      <c r="B5" s="263">
        <v>2</v>
      </c>
      <c r="C5" s="263"/>
      <c r="D5" s="263"/>
      <c r="E5" s="263"/>
      <c r="F5" s="263">
        <v>2</v>
      </c>
      <c r="G5" s="263"/>
      <c r="H5" s="263"/>
      <c r="I5" s="263"/>
      <c r="J5" s="263"/>
      <c r="K5" s="263"/>
      <c r="L5" s="263">
        <v>2</v>
      </c>
      <c r="M5" s="263"/>
      <c r="N5" s="263">
        <f t="shared" si="0"/>
        <v>6</v>
      </c>
    </row>
    <row r="6" spans="1:14">
      <c r="A6" s="21" t="s">
        <v>674</v>
      </c>
      <c r="B6" s="263">
        <v>1</v>
      </c>
      <c r="C6" s="263"/>
      <c r="D6" s="263"/>
      <c r="E6" s="263"/>
      <c r="F6" s="263">
        <v>1</v>
      </c>
      <c r="G6" s="263"/>
      <c r="H6" s="263"/>
      <c r="I6" s="263"/>
      <c r="J6" s="263"/>
      <c r="K6" s="263"/>
      <c r="L6" s="263"/>
      <c r="M6" s="263"/>
      <c r="N6" s="263">
        <f t="shared" si="0"/>
        <v>2</v>
      </c>
    </row>
    <row r="7" spans="1:14">
      <c r="A7" s="21" t="s">
        <v>677</v>
      </c>
      <c r="B7" s="263"/>
      <c r="C7" s="263"/>
      <c r="D7" s="263"/>
      <c r="E7" s="263">
        <v>1</v>
      </c>
      <c r="F7" s="263"/>
      <c r="G7" s="263"/>
      <c r="H7" s="263"/>
      <c r="I7" s="263">
        <v>1</v>
      </c>
      <c r="J7" s="263"/>
      <c r="K7" s="263"/>
      <c r="L7" s="263"/>
      <c r="M7" s="263"/>
      <c r="N7" s="263">
        <f t="shared" si="0"/>
        <v>2</v>
      </c>
    </row>
    <row r="8" spans="1:14">
      <c r="A8" s="21" t="s">
        <v>678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>
        <v>1</v>
      </c>
      <c r="M8" s="263"/>
      <c r="N8" s="263">
        <f t="shared" si="0"/>
        <v>1</v>
      </c>
    </row>
    <row r="9" spans="1:14">
      <c r="A9" s="21" t="s">
        <v>679</v>
      </c>
      <c r="B9" s="263"/>
      <c r="C9" s="263">
        <v>1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>
        <f t="shared" si="0"/>
        <v>1</v>
      </c>
    </row>
    <row r="10" spans="1:14">
      <c r="A10" s="21" t="s">
        <v>680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>
        <v>1</v>
      </c>
      <c r="N10" s="263">
        <f t="shared" si="0"/>
        <v>1</v>
      </c>
    </row>
    <row r="11" spans="1:14">
      <c r="A11" s="21" t="s">
        <v>681</v>
      </c>
      <c r="B11" s="263">
        <v>1</v>
      </c>
      <c r="C11" s="263"/>
      <c r="D11" s="263"/>
      <c r="E11" s="263"/>
      <c r="F11" s="263"/>
      <c r="G11" s="263">
        <v>3</v>
      </c>
      <c r="H11" s="263"/>
      <c r="I11" s="263"/>
      <c r="J11" s="263"/>
      <c r="K11" s="263">
        <v>1</v>
      </c>
      <c r="L11" s="263"/>
      <c r="M11" s="263"/>
      <c r="N11" s="263">
        <f t="shared" si="0"/>
        <v>5</v>
      </c>
    </row>
    <row r="12" spans="1:14">
      <c r="A12" s="21" t="s">
        <v>699</v>
      </c>
      <c r="B12" s="263"/>
      <c r="C12" s="263"/>
      <c r="D12" s="263">
        <v>1</v>
      </c>
      <c r="E12" s="263"/>
      <c r="F12" s="263"/>
      <c r="G12" s="263"/>
      <c r="H12" s="263"/>
      <c r="I12" s="263"/>
      <c r="J12" s="263"/>
      <c r="K12" s="263"/>
      <c r="L12" s="263"/>
      <c r="M12" s="263"/>
      <c r="N12" s="263">
        <f t="shared" si="0"/>
        <v>1</v>
      </c>
    </row>
    <row r="13" spans="1:14">
      <c r="A13" s="21" t="s">
        <v>700</v>
      </c>
      <c r="B13" s="263"/>
      <c r="C13" s="263"/>
      <c r="D13" s="263"/>
      <c r="E13" s="263"/>
      <c r="F13" s="263"/>
      <c r="G13" s="263"/>
      <c r="H13" s="263"/>
      <c r="I13" s="263"/>
      <c r="J13" s="263">
        <v>1</v>
      </c>
      <c r="K13" s="263"/>
      <c r="L13" s="263"/>
      <c r="M13" s="263"/>
      <c r="N13" s="263">
        <f t="shared" si="0"/>
        <v>1</v>
      </c>
    </row>
    <row r="14" spans="1:14">
      <c r="A14" s="21" t="s">
        <v>701</v>
      </c>
      <c r="B14" s="263">
        <v>1</v>
      </c>
      <c r="C14" s="263">
        <v>1</v>
      </c>
      <c r="D14" s="263">
        <v>1</v>
      </c>
      <c r="E14" s="263"/>
      <c r="F14" s="263"/>
      <c r="G14" s="263"/>
      <c r="H14" s="263">
        <v>1</v>
      </c>
      <c r="I14" s="263">
        <v>3</v>
      </c>
      <c r="J14" s="263"/>
      <c r="K14" s="263"/>
      <c r="L14" s="263">
        <v>1</v>
      </c>
      <c r="M14" s="263"/>
      <c r="N14" s="263">
        <f t="shared" si="0"/>
        <v>8</v>
      </c>
    </row>
    <row r="15" spans="1:14">
      <c r="A15" s="21" t="s">
        <v>684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>
        <v>1</v>
      </c>
      <c r="M15" s="263"/>
      <c r="N15" s="263">
        <f t="shared" si="0"/>
        <v>1</v>
      </c>
    </row>
    <row r="16" spans="1:14">
      <c r="A16" s="21" t="s">
        <v>4</v>
      </c>
      <c r="B16" s="264">
        <f t="shared" ref="B16:M16" si="1">SUM(B3:B15)</f>
        <v>23</v>
      </c>
      <c r="C16" s="264">
        <f t="shared" si="1"/>
        <v>31</v>
      </c>
      <c r="D16" s="264">
        <f t="shared" si="1"/>
        <v>33</v>
      </c>
      <c r="E16" s="264">
        <f t="shared" si="1"/>
        <v>38</v>
      </c>
      <c r="F16" s="264">
        <f t="shared" si="1"/>
        <v>34</v>
      </c>
      <c r="G16" s="264">
        <f t="shared" si="1"/>
        <v>29</v>
      </c>
      <c r="H16" s="264">
        <f t="shared" si="1"/>
        <v>22</v>
      </c>
      <c r="I16" s="264">
        <f t="shared" si="1"/>
        <v>21</v>
      </c>
      <c r="J16" s="264">
        <f>SUM(J3:J15)</f>
        <v>62</v>
      </c>
      <c r="K16" s="264">
        <f t="shared" si="1"/>
        <v>65</v>
      </c>
      <c r="L16" s="264">
        <f t="shared" si="1"/>
        <v>50</v>
      </c>
      <c r="M16" s="264">
        <f t="shared" si="1"/>
        <v>28</v>
      </c>
      <c r="N16" s="263">
        <f>SUM(B16:M16)</f>
        <v>436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14" sqref="J14"/>
    </sheetView>
  </sheetViews>
  <sheetFormatPr defaultRowHeight="15"/>
  <cols>
    <col min="1" max="1" width="4.7109375" bestFit="1" customWidth="1"/>
    <col min="2" max="2" width="23.5703125" customWidth="1"/>
    <col min="8" max="8" width="9.140625" style="10"/>
    <col min="9" max="9" width="9.140625" style="4"/>
    <col min="10" max="10" width="19.28515625" bestFit="1" customWidth="1"/>
  </cols>
  <sheetData>
    <row r="1" spans="1:9">
      <c r="A1" s="308" t="s">
        <v>920</v>
      </c>
      <c r="B1" s="308"/>
      <c r="C1" s="308"/>
      <c r="D1" s="308"/>
      <c r="E1" s="308"/>
      <c r="F1" s="308"/>
      <c r="G1" s="308"/>
      <c r="H1" s="308"/>
    </row>
    <row r="2" spans="1:9">
      <c r="A2" s="265" t="s">
        <v>216</v>
      </c>
      <c r="B2" s="265" t="s">
        <v>664</v>
      </c>
      <c r="C2" s="265" t="s">
        <v>665</v>
      </c>
      <c r="D2" s="265" t="s">
        <v>666</v>
      </c>
      <c r="E2" s="265" t="s">
        <v>667</v>
      </c>
      <c r="F2" s="265" t="s">
        <v>668</v>
      </c>
      <c r="G2" s="265" t="s">
        <v>669</v>
      </c>
      <c r="H2" s="265" t="s">
        <v>685</v>
      </c>
    </row>
    <row r="3" spans="1:9">
      <c r="A3" s="266">
        <v>1</v>
      </c>
      <c r="B3" s="267" t="s">
        <v>670</v>
      </c>
      <c r="C3" s="266">
        <v>390</v>
      </c>
      <c r="D3" s="266">
        <v>54</v>
      </c>
      <c r="E3" s="266">
        <v>122</v>
      </c>
      <c r="F3" s="266">
        <v>345</v>
      </c>
      <c r="G3" s="266">
        <v>370</v>
      </c>
      <c r="H3" s="154">
        <v>386</v>
      </c>
      <c r="I3" s="20"/>
    </row>
    <row r="4" spans="1:9">
      <c r="A4" s="266">
        <v>2</v>
      </c>
      <c r="B4" s="267" t="s">
        <v>671</v>
      </c>
      <c r="C4" s="266">
        <v>93</v>
      </c>
      <c r="D4" s="266">
        <v>9</v>
      </c>
      <c r="E4" s="266">
        <v>22</v>
      </c>
      <c r="F4" s="266">
        <v>82</v>
      </c>
      <c r="G4" s="266">
        <v>57</v>
      </c>
      <c r="H4" s="154">
        <v>21</v>
      </c>
      <c r="I4" s="21"/>
    </row>
    <row r="5" spans="1:9">
      <c r="A5" s="266">
        <v>3</v>
      </c>
      <c r="B5" s="267" t="s">
        <v>672</v>
      </c>
      <c r="C5" s="266">
        <v>28</v>
      </c>
      <c r="D5" s="266">
        <v>8</v>
      </c>
      <c r="E5" s="266">
        <v>18</v>
      </c>
      <c r="F5" s="266">
        <v>33</v>
      </c>
      <c r="G5" s="266">
        <v>15</v>
      </c>
      <c r="H5" s="154">
        <v>6</v>
      </c>
      <c r="I5" s="21"/>
    </row>
    <row r="6" spans="1:9">
      <c r="A6" s="266">
        <v>4</v>
      </c>
      <c r="B6" s="267" t="s">
        <v>673</v>
      </c>
      <c r="C6" s="266">
        <v>7</v>
      </c>
      <c r="D6" s="266">
        <v>0</v>
      </c>
      <c r="E6" s="266">
        <v>1</v>
      </c>
      <c r="F6" s="266">
        <v>13</v>
      </c>
      <c r="G6" s="266">
        <v>7</v>
      </c>
      <c r="H6" s="154">
        <v>0</v>
      </c>
      <c r="I6" s="21"/>
    </row>
    <row r="7" spans="1:9">
      <c r="A7" s="266">
        <v>5</v>
      </c>
      <c r="B7" s="267" t="s">
        <v>674</v>
      </c>
      <c r="C7" s="266">
        <v>0</v>
      </c>
      <c r="D7" s="266">
        <v>0</v>
      </c>
      <c r="E7" s="266">
        <v>0</v>
      </c>
      <c r="F7" s="266">
        <v>2</v>
      </c>
      <c r="G7" s="266">
        <v>2</v>
      </c>
      <c r="H7" s="154">
        <v>2</v>
      </c>
      <c r="I7" s="21"/>
    </row>
    <row r="8" spans="1:9">
      <c r="A8" s="266">
        <v>6</v>
      </c>
      <c r="B8" s="267" t="s">
        <v>675</v>
      </c>
      <c r="C8" s="266">
        <v>7</v>
      </c>
      <c r="D8" s="266">
        <v>3</v>
      </c>
      <c r="E8" s="266">
        <v>9</v>
      </c>
      <c r="F8" s="266">
        <v>28</v>
      </c>
      <c r="G8" s="266">
        <v>20</v>
      </c>
      <c r="H8" s="154">
        <v>8</v>
      </c>
      <c r="I8" s="21"/>
    </row>
    <row r="9" spans="1:9">
      <c r="A9" s="266">
        <v>7</v>
      </c>
      <c r="B9" s="267" t="s">
        <v>676</v>
      </c>
      <c r="C9" s="266">
        <v>0</v>
      </c>
      <c r="D9" s="266">
        <v>0</v>
      </c>
      <c r="E9" s="266">
        <v>0</v>
      </c>
      <c r="F9" s="266">
        <v>2</v>
      </c>
      <c r="G9" s="266">
        <v>2</v>
      </c>
      <c r="H9" s="154">
        <v>0</v>
      </c>
      <c r="I9" s="21"/>
    </row>
    <row r="10" spans="1:9">
      <c r="A10" s="266">
        <v>8</v>
      </c>
      <c r="B10" s="267" t="s">
        <v>677</v>
      </c>
      <c r="C10" s="266">
        <v>0</v>
      </c>
      <c r="D10" s="266">
        <v>0</v>
      </c>
      <c r="E10" s="266">
        <v>0</v>
      </c>
      <c r="F10" s="266">
        <v>0</v>
      </c>
      <c r="G10" s="266">
        <v>0</v>
      </c>
      <c r="H10" s="154">
        <v>2</v>
      </c>
      <c r="I10" s="21"/>
    </row>
    <row r="11" spans="1:9">
      <c r="A11" s="266">
        <v>9</v>
      </c>
      <c r="B11" s="267" t="s">
        <v>678</v>
      </c>
      <c r="C11" s="266">
        <v>3</v>
      </c>
      <c r="D11" s="266">
        <v>3</v>
      </c>
      <c r="E11" s="266">
        <v>1</v>
      </c>
      <c r="F11" s="266">
        <v>2</v>
      </c>
      <c r="G11" s="266">
        <v>3</v>
      </c>
      <c r="H11" s="154">
        <v>1</v>
      </c>
      <c r="I11" s="21"/>
    </row>
    <row r="12" spans="1:9">
      <c r="A12" s="266">
        <v>10</v>
      </c>
      <c r="B12" s="267" t="s">
        <v>679</v>
      </c>
      <c r="C12" s="266">
        <v>4</v>
      </c>
      <c r="D12" s="266">
        <v>0</v>
      </c>
      <c r="E12" s="266">
        <v>0</v>
      </c>
      <c r="F12" s="266">
        <v>1</v>
      </c>
      <c r="G12" s="266">
        <v>0</v>
      </c>
      <c r="H12" s="154">
        <v>1</v>
      </c>
      <c r="I12" s="21"/>
    </row>
    <row r="13" spans="1:9">
      <c r="A13" s="266">
        <v>11</v>
      </c>
      <c r="B13" s="267" t="s">
        <v>680</v>
      </c>
      <c r="C13" s="266">
        <v>0</v>
      </c>
      <c r="D13" s="266">
        <v>0</v>
      </c>
      <c r="E13" s="266">
        <v>0</v>
      </c>
      <c r="F13" s="266">
        <v>5</v>
      </c>
      <c r="G13" s="266">
        <v>1</v>
      </c>
      <c r="H13" s="154">
        <v>1</v>
      </c>
      <c r="I13" s="21"/>
    </row>
    <row r="14" spans="1:9">
      <c r="A14" s="266">
        <v>12</v>
      </c>
      <c r="B14" s="267" t="s">
        <v>681</v>
      </c>
      <c r="C14" s="266">
        <v>7</v>
      </c>
      <c r="D14" s="266">
        <v>2</v>
      </c>
      <c r="E14" s="266">
        <v>4</v>
      </c>
      <c r="F14" s="266">
        <v>4</v>
      </c>
      <c r="G14" s="266">
        <v>9</v>
      </c>
      <c r="H14" s="154">
        <v>5</v>
      </c>
      <c r="I14" s="21"/>
    </row>
    <row r="15" spans="1:9">
      <c r="A15" s="266">
        <v>13</v>
      </c>
      <c r="B15" s="267" t="s">
        <v>682</v>
      </c>
      <c r="C15" s="266">
        <v>0</v>
      </c>
      <c r="D15" s="266">
        <v>0</v>
      </c>
      <c r="E15" s="266">
        <v>0</v>
      </c>
      <c r="F15" s="266">
        <v>1</v>
      </c>
      <c r="G15" s="266">
        <v>1</v>
      </c>
      <c r="H15" s="154">
        <v>1</v>
      </c>
    </row>
    <row r="16" spans="1:9">
      <c r="A16" s="266">
        <v>14</v>
      </c>
      <c r="B16" s="267" t="s">
        <v>683</v>
      </c>
      <c r="C16" s="266">
        <v>0</v>
      </c>
      <c r="D16" s="266">
        <v>0</v>
      </c>
      <c r="E16" s="266">
        <v>0</v>
      </c>
      <c r="F16" s="266">
        <v>1</v>
      </c>
      <c r="G16" s="266">
        <v>1</v>
      </c>
      <c r="H16" s="154">
        <v>1</v>
      </c>
    </row>
    <row r="17" spans="1:10">
      <c r="A17" s="266">
        <v>15</v>
      </c>
      <c r="B17" s="267" t="s">
        <v>684</v>
      </c>
      <c r="C17" s="266">
        <v>1</v>
      </c>
      <c r="D17" s="266">
        <v>0</v>
      </c>
      <c r="E17" s="266">
        <v>3</v>
      </c>
      <c r="F17" s="266">
        <v>13</v>
      </c>
      <c r="G17" s="266">
        <v>0</v>
      </c>
      <c r="H17" s="154">
        <v>1</v>
      </c>
    </row>
    <row r="18" spans="1:10">
      <c r="A18" s="375" t="s">
        <v>4</v>
      </c>
      <c r="B18" s="375"/>
      <c r="C18" s="268">
        <v>540</v>
      </c>
      <c r="D18" s="268">
        <v>79</v>
      </c>
      <c r="E18" s="268">
        <v>180</v>
      </c>
      <c r="F18" s="268">
        <v>532</v>
      </c>
      <c r="G18" s="268">
        <v>488</v>
      </c>
      <c r="H18" s="154">
        <v>436</v>
      </c>
    </row>
    <row r="20" spans="1:10">
      <c r="J20" t="s">
        <v>120</v>
      </c>
    </row>
  </sheetData>
  <mergeCells count="2">
    <mergeCell ref="A18:B18"/>
    <mergeCell ref="A1:H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view="pageBreakPreview" topLeftCell="A19" zoomScale="60" zoomScaleNormal="100" workbookViewId="0">
      <selection activeCell="S53" sqref="S53"/>
    </sheetView>
  </sheetViews>
  <sheetFormatPr defaultRowHeight="15"/>
  <cols>
    <col min="1" max="1" width="4.7109375" bestFit="1" customWidth="1"/>
    <col min="2" max="2" width="19" style="7" bestFit="1" customWidth="1"/>
    <col min="3" max="9" width="5.42578125" bestFit="1" customWidth="1"/>
    <col min="10" max="10" width="4.85546875" customWidth="1"/>
    <col min="11" max="12" width="4.85546875" bestFit="1" customWidth="1"/>
    <col min="13" max="14" width="6.140625" bestFit="1" customWidth="1"/>
    <col min="15" max="15" width="6.5703125" bestFit="1" customWidth="1"/>
  </cols>
  <sheetData>
    <row r="1" spans="1:19" ht="39" customHeight="1">
      <c r="A1" s="376" t="s">
        <v>921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9" ht="45.75" customHeight="1">
      <c r="A2" s="270" t="s">
        <v>216</v>
      </c>
      <c r="B2" s="271" t="s">
        <v>96</v>
      </c>
      <c r="C2" s="272" t="s">
        <v>686</v>
      </c>
      <c r="D2" s="272" t="s">
        <v>687</v>
      </c>
      <c r="E2" s="272" t="s">
        <v>688</v>
      </c>
      <c r="F2" s="272" t="s">
        <v>689</v>
      </c>
      <c r="G2" s="272" t="s">
        <v>690</v>
      </c>
      <c r="H2" s="272" t="s">
        <v>691</v>
      </c>
      <c r="I2" s="272" t="s">
        <v>692</v>
      </c>
      <c r="J2" s="273" t="s">
        <v>693</v>
      </c>
      <c r="K2" s="273" t="s">
        <v>694</v>
      </c>
      <c r="L2" s="273" t="s">
        <v>695</v>
      </c>
      <c r="M2" s="274" t="s">
        <v>696</v>
      </c>
      <c r="N2" s="275" t="s">
        <v>697</v>
      </c>
      <c r="O2" s="270" t="s">
        <v>702</v>
      </c>
    </row>
    <row r="3" spans="1:19">
      <c r="A3" s="276">
        <v>1</v>
      </c>
      <c r="B3" s="277" t="s">
        <v>703</v>
      </c>
      <c r="C3" s="278"/>
      <c r="D3" s="278"/>
      <c r="E3" s="278"/>
      <c r="F3" s="278"/>
      <c r="G3" s="278"/>
      <c r="H3" s="278">
        <v>1</v>
      </c>
      <c r="I3" s="278"/>
      <c r="J3" s="278"/>
      <c r="K3" s="278"/>
      <c r="L3" s="278"/>
      <c r="M3" s="278"/>
      <c r="N3" s="279"/>
      <c r="O3" s="280">
        <f>SUM(C3:N3)</f>
        <v>1</v>
      </c>
    </row>
    <row r="4" spans="1:19">
      <c r="A4" s="276">
        <v>2</v>
      </c>
      <c r="B4" s="277" t="s">
        <v>704</v>
      </c>
      <c r="C4" s="278">
        <v>2</v>
      </c>
      <c r="D4" s="278">
        <v>3</v>
      </c>
      <c r="E4" s="278">
        <v>2</v>
      </c>
      <c r="F4" s="278">
        <v>4</v>
      </c>
      <c r="G4" s="278">
        <v>2</v>
      </c>
      <c r="H4" s="278">
        <v>2</v>
      </c>
      <c r="I4" s="278">
        <v>2</v>
      </c>
      <c r="J4" s="278"/>
      <c r="K4" s="278">
        <v>3</v>
      </c>
      <c r="L4" s="278">
        <v>5</v>
      </c>
      <c r="M4" s="278">
        <v>3</v>
      </c>
      <c r="N4" s="279"/>
      <c r="O4" s="280">
        <f t="shared" ref="O4:O49" si="0">SUM(C4:N4)</f>
        <v>28</v>
      </c>
    </row>
    <row r="5" spans="1:19">
      <c r="A5" s="276">
        <v>3</v>
      </c>
      <c r="B5" s="277" t="s">
        <v>705</v>
      </c>
      <c r="C5" s="278"/>
      <c r="D5" s="278">
        <v>1</v>
      </c>
      <c r="E5" s="170">
        <v>2</v>
      </c>
      <c r="F5" s="170">
        <v>2</v>
      </c>
      <c r="G5" s="170">
        <v>2</v>
      </c>
      <c r="H5" s="278">
        <v>2</v>
      </c>
      <c r="I5" s="170">
        <v>1</v>
      </c>
      <c r="J5" s="281">
        <v>2</v>
      </c>
      <c r="K5" s="278">
        <v>2</v>
      </c>
      <c r="L5" s="282">
        <v>5</v>
      </c>
      <c r="M5" s="282">
        <v>2</v>
      </c>
      <c r="N5" s="283">
        <v>1</v>
      </c>
      <c r="O5" s="280">
        <f t="shared" si="0"/>
        <v>22</v>
      </c>
      <c r="S5" s="269"/>
    </row>
    <row r="6" spans="1:19">
      <c r="A6" s="276">
        <v>4</v>
      </c>
      <c r="B6" s="277" t="s">
        <v>706</v>
      </c>
      <c r="C6" s="278"/>
      <c r="D6" s="278"/>
      <c r="E6" s="170"/>
      <c r="F6" s="170"/>
      <c r="G6" s="170"/>
      <c r="H6" s="278"/>
      <c r="I6" s="170"/>
      <c r="J6" s="281"/>
      <c r="K6" s="278"/>
      <c r="L6" s="282"/>
      <c r="M6" s="282">
        <v>1</v>
      </c>
      <c r="N6" s="283"/>
      <c r="O6" s="280">
        <f t="shared" si="0"/>
        <v>1</v>
      </c>
    </row>
    <row r="7" spans="1:19">
      <c r="A7" s="276">
        <v>5</v>
      </c>
      <c r="B7" s="277" t="s">
        <v>707</v>
      </c>
      <c r="C7" s="278">
        <v>1</v>
      </c>
      <c r="D7" s="278">
        <v>7</v>
      </c>
      <c r="E7" s="278">
        <v>8</v>
      </c>
      <c r="F7" s="278"/>
      <c r="G7" s="278">
        <v>4</v>
      </c>
      <c r="H7" s="278">
        <v>6</v>
      </c>
      <c r="I7" s="278">
        <v>4</v>
      </c>
      <c r="J7" s="281">
        <v>2</v>
      </c>
      <c r="K7" s="278">
        <v>32</v>
      </c>
      <c r="L7" s="278">
        <v>26</v>
      </c>
      <c r="M7" s="278">
        <v>10</v>
      </c>
      <c r="N7" s="278">
        <v>6</v>
      </c>
      <c r="O7" s="280">
        <f t="shared" si="0"/>
        <v>106</v>
      </c>
    </row>
    <row r="8" spans="1:19">
      <c r="A8" s="276">
        <v>6</v>
      </c>
      <c r="B8" s="277" t="s">
        <v>708</v>
      </c>
      <c r="C8" s="278"/>
      <c r="D8" s="278">
        <v>1</v>
      </c>
      <c r="E8" s="279"/>
      <c r="F8" s="279"/>
      <c r="G8" s="279"/>
      <c r="H8" s="278">
        <v>1</v>
      </c>
      <c r="I8" s="278"/>
      <c r="J8" s="278"/>
      <c r="K8" s="279">
        <v>1</v>
      </c>
      <c r="L8" s="279"/>
      <c r="M8" s="278"/>
      <c r="N8" s="279"/>
      <c r="O8" s="280">
        <f t="shared" si="0"/>
        <v>3</v>
      </c>
    </row>
    <row r="9" spans="1:19">
      <c r="A9" s="276">
        <v>7</v>
      </c>
      <c r="B9" s="277" t="s">
        <v>709</v>
      </c>
      <c r="C9" s="278">
        <v>1</v>
      </c>
      <c r="D9" s="170"/>
      <c r="E9" s="170"/>
      <c r="F9" s="170">
        <v>1</v>
      </c>
      <c r="G9" s="170">
        <v>1</v>
      </c>
      <c r="H9" s="278"/>
      <c r="I9" s="170"/>
      <c r="J9" s="281"/>
      <c r="K9" s="278"/>
      <c r="L9" s="282"/>
      <c r="M9" s="282"/>
      <c r="N9" s="283"/>
      <c r="O9" s="280">
        <f t="shared" si="0"/>
        <v>3</v>
      </c>
    </row>
    <row r="10" spans="1:19">
      <c r="A10" s="276">
        <v>8</v>
      </c>
      <c r="B10" s="277" t="s">
        <v>710</v>
      </c>
      <c r="C10" s="278">
        <v>1</v>
      </c>
      <c r="D10" s="170">
        <v>1</v>
      </c>
      <c r="E10" s="170"/>
      <c r="F10" s="170"/>
      <c r="G10" s="170"/>
      <c r="H10" s="278"/>
      <c r="I10" s="170"/>
      <c r="J10" s="281"/>
      <c r="K10" s="278"/>
      <c r="L10" s="282"/>
      <c r="M10" s="282"/>
      <c r="N10" s="283">
        <v>1</v>
      </c>
      <c r="O10" s="280">
        <f t="shared" si="0"/>
        <v>3</v>
      </c>
    </row>
    <row r="11" spans="1:19">
      <c r="A11" s="276">
        <v>9</v>
      </c>
      <c r="B11" s="277" t="s">
        <v>711</v>
      </c>
      <c r="C11" s="278">
        <v>2</v>
      </c>
      <c r="D11" s="278"/>
      <c r="E11" s="278">
        <v>3</v>
      </c>
      <c r="F11" s="278">
        <v>1</v>
      </c>
      <c r="G11" s="278"/>
      <c r="H11" s="278">
        <v>1</v>
      </c>
      <c r="I11" s="278">
        <v>1</v>
      </c>
      <c r="J11" s="278">
        <v>1</v>
      </c>
      <c r="K11" s="278">
        <v>2</v>
      </c>
      <c r="L11" s="278">
        <v>3</v>
      </c>
      <c r="M11" s="278">
        <v>1</v>
      </c>
      <c r="N11" s="279">
        <v>2</v>
      </c>
      <c r="O11" s="280">
        <f t="shared" si="0"/>
        <v>17</v>
      </c>
    </row>
    <row r="12" spans="1:19">
      <c r="A12" s="276">
        <v>10</v>
      </c>
      <c r="B12" s="277" t="s">
        <v>712</v>
      </c>
      <c r="C12" s="278"/>
      <c r="D12" s="278"/>
      <c r="E12" s="278"/>
      <c r="F12" s="278">
        <v>1</v>
      </c>
      <c r="G12" s="278"/>
      <c r="H12" s="278"/>
      <c r="I12" s="278">
        <v>1</v>
      </c>
      <c r="J12" s="281"/>
      <c r="K12" s="278">
        <v>1</v>
      </c>
      <c r="L12" s="278"/>
      <c r="M12" s="278">
        <v>1</v>
      </c>
      <c r="N12" s="278"/>
      <c r="O12" s="280">
        <f t="shared" si="0"/>
        <v>4</v>
      </c>
    </row>
    <row r="13" spans="1:19">
      <c r="A13" s="276">
        <v>11</v>
      </c>
      <c r="B13" s="277" t="s">
        <v>713</v>
      </c>
      <c r="C13" s="278">
        <v>5</v>
      </c>
      <c r="D13" s="170">
        <v>6</v>
      </c>
      <c r="E13" s="278">
        <v>5</v>
      </c>
      <c r="F13" s="278">
        <v>6</v>
      </c>
      <c r="G13" s="278">
        <v>9</v>
      </c>
      <c r="H13" s="278">
        <v>2</v>
      </c>
      <c r="I13" s="278">
        <v>5</v>
      </c>
      <c r="J13" s="278">
        <v>4</v>
      </c>
      <c r="K13" s="278">
        <v>11</v>
      </c>
      <c r="L13" s="278">
        <v>6</v>
      </c>
      <c r="M13" s="278">
        <v>10</v>
      </c>
      <c r="N13" s="279">
        <v>8</v>
      </c>
      <c r="O13" s="280">
        <f t="shared" si="0"/>
        <v>77</v>
      </c>
    </row>
    <row r="14" spans="1:19">
      <c r="A14" s="276">
        <v>12</v>
      </c>
      <c r="B14" s="277" t="s">
        <v>714</v>
      </c>
      <c r="C14" s="278"/>
      <c r="D14" s="278"/>
      <c r="E14" s="278"/>
      <c r="F14" s="278">
        <v>2</v>
      </c>
      <c r="G14" s="278"/>
      <c r="H14" s="278"/>
      <c r="I14" s="278"/>
      <c r="J14" s="278">
        <v>1</v>
      </c>
      <c r="K14" s="278">
        <v>1</v>
      </c>
      <c r="L14" s="278"/>
      <c r="M14" s="278"/>
      <c r="N14" s="279"/>
      <c r="O14" s="280">
        <f t="shared" si="0"/>
        <v>4</v>
      </c>
    </row>
    <row r="15" spans="1:19">
      <c r="A15" s="276">
        <v>13</v>
      </c>
      <c r="B15" s="277" t="s">
        <v>715</v>
      </c>
      <c r="C15" s="278"/>
      <c r="D15" s="278"/>
      <c r="E15" s="278">
        <v>1</v>
      </c>
      <c r="F15" s="278">
        <v>1</v>
      </c>
      <c r="G15" s="278">
        <v>3</v>
      </c>
      <c r="H15" s="278">
        <v>1</v>
      </c>
      <c r="I15" s="278"/>
      <c r="J15" s="278"/>
      <c r="K15" s="278">
        <v>2</v>
      </c>
      <c r="L15" s="278">
        <v>4</v>
      </c>
      <c r="M15" s="278"/>
      <c r="N15" s="279"/>
      <c r="O15" s="280">
        <f t="shared" si="0"/>
        <v>12</v>
      </c>
    </row>
    <row r="16" spans="1:19">
      <c r="A16" s="276">
        <v>14</v>
      </c>
      <c r="B16" s="277" t="s">
        <v>716</v>
      </c>
      <c r="C16" s="278"/>
      <c r="D16" s="278"/>
      <c r="E16" s="278"/>
      <c r="F16" s="278"/>
      <c r="G16" s="278"/>
      <c r="H16" s="278"/>
      <c r="I16" s="278"/>
      <c r="J16" s="278">
        <v>1</v>
      </c>
      <c r="K16" s="278"/>
      <c r="L16" s="278"/>
      <c r="M16" s="278"/>
      <c r="N16" s="279"/>
      <c r="O16" s="280">
        <f t="shared" si="0"/>
        <v>1</v>
      </c>
    </row>
    <row r="17" spans="1:15">
      <c r="A17" s="276">
        <v>15</v>
      </c>
      <c r="B17" s="277" t="s">
        <v>228</v>
      </c>
      <c r="C17" s="278"/>
      <c r="D17" s="278"/>
      <c r="E17" s="278"/>
      <c r="F17" s="278"/>
      <c r="G17" s="278"/>
      <c r="H17" s="278"/>
      <c r="I17" s="278"/>
      <c r="J17" s="278"/>
      <c r="K17" s="278">
        <v>1</v>
      </c>
      <c r="L17" s="278"/>
      <c r="M17" s="278"/>
      <c r="N17" s="279"/>
      <c r="O17" s="280">
        <f t="shared" si="0"/>
        <v>1</v>
      </c>
    </row>
    <row r="18" spans="1:15">
      <c r="A18" s="276">
        <v>16</v>
      </c>
      <c r="B18" s="277" t="s">
        <v>717</v>
      </c>
      <c r="C18" s="278">
        <v>1</v>
      </c>
      <c r="D18" s="278"/>
      <c r="E18" s="278"/>
      <c r="F18" s="278">
        <v>5</v>
      </c>
      <c r="G18" s="278">
        <v>1</v>
      </c>
      <c r="H18" s="278"/>
      <c r="I18" s="278">
        <v>1</v>
      </c>
      <c r="J18" s="278">
        <v>3</v>
      </c>
      <c r="K18" s="278"/>
      <c r="L18" s="278">
        <v>2</v>
      </c>
      <c r="M18" s="278"/>
      <c r="N18" s="279"/>
      <c r="O18" s="280">
        <f t="shared" si="0"/>
        <v>13</v>
      </c>
    </row>
    <row r="19" spans="1:15">
      <c r="A19" s="276">
        <v>17</v>
      </c>
      <c r="B19" s="277" t="s">
        <v>718</v>
      </c>
      <c r="C19" s="278"/>
      <c r="D19" s="278"/>
      <c r="E19" s="278"/>
      <c r="F19" s="278">
        <v>4</v>
      </c>
      <c r="G19" s="278"/>
      <c r="H19" s="278">
        <v>2</v>
      </c>
      <c r="I19" s="278"/>
      <c r="J19" s="278"/>
      <c r="K19" s="278">
        <v>3</v>
      </c>
      <c r="L19" s="278">
        <v>1</v>
      </c>
      <c r="M19" s="278"/>
      <c r="N19" s="278">
        <v>1</v>
      </c>
      <c r="O19" s="280">
        <f t="shared" si="0"/>
        <v>11</v>
      </c>
    </row>
    <row r="20" spans="1:15">
      <c r="A20" s="276">
        <v>18</v>
      </c>
      <c r="B20" s="277" t="s">
        <v>276</v>
      </c>
      <c r="C20" s="278"/>
      <c r="D20" s="278"/>
      <c r="E20" s="278"/>
      <c r="F20" s="278"/>
      <c r="G20" s="278"/>
      <c r="H20" s="278">
        <v>1</v>
      </c>
      <c r="I20" s="278"/>
      <c r="J20" s="278"/>
      <c r="K20" s="278"/>
      <c r="L20" s="278"/>
      <c r="M20" s="278"/>
      <c r="N20" s="278"/>
      <c r="O20" s="280">
        <f t="shared" si="0"/>
        <v>1</v>
      </c>
    </row>
    <row r="21" spans="1:15">
      <c r="A21" s="276">
        <v>19</v>
      </c>
      <c r="B21" s="277" t="s">
        <v>719</v>
      </c>
      <c r="C21" s="278">
        <v>4</v>
      </c>
      <c r="D21" s="278">
        <v>5</v>
      </c>
      <c r="E21" s="278">
        <v>2</v>
      </c>
      <c r="F21" s="278">
        <v>1</v>
      </c>
      <c r="G21" s="278">
        <v>2</v>
      </c>
      <c r="H21" s="278">
        <v>6</v>
      </c>
      <c r="I21" s="278">
        <v>1</v>
      </c>
      <c r="J21" s="281">
        <v>3</v>
      </c>
      <c r="K21" s="278"/>
      <c r="L21" s="278">
        <v>4</v>
      </c>
      <c r="M21" s="278">
        <v>6</v>
      </c>
      <c r="N21" s="278">
        <v>6</v>
      </c>
      <c r="O21" s="280">
        <f t="shared" si="0"/>
        <v>40</v>
      </c>
    </row>
    <row r="22" spans="1:15">
      <c r="A22" s="276">
        <v>20</v>
      </c>
      <c r="B22" s="277" t="s">
        <v>720</v>
      </c>
      <c r="C22" s="278"/>
      <c r="D22" s="170"/>
      <c r="E22" s="170"/>
      <c r="F22" s="170">
        <v>2</v>
      </c>
      <c r="G22" s="170"/>
      <c r="H22" s="278"/>
      <c r="I22" s="170"/>
      <c r="J22" s="281"/>
      <c r="K22" s="170"/>
      <c r="L22" s="282"/>
      <c r="M22" s="282"/>
      <c r="N22" s="283"/>
      <c r="O22" s="280">
        <f t="shared" si="0"/>
        <v>2</v>
      </c>
    </row>
    <row r="23" spans="1:15">
      <c r="A23" s="276">
        <v>21</v>
      </c>
      <c r="B23" s="277" t="s">
        <v>721</v>
      </c>
      <c r="C23" s="278"/>
      <c r="D23" s="170"/>
      <c r="E23" s="170"/>
      <c r="F23" s="170"/>
      <c r="G23" s="170"/>
      <c r="H23" s="278"/>
      <c r="I23" s="170"/>
      <c r="J23" s="281">
        <v>1</v>
      </c>
      <c r="K23" s="282"/>
      <c r="L23" s="282"/>
      <c r="M23" s="282"/>
      <c r="N23" s="283"/>
      <c r="O23" s="280">
        <f t="shared" si="0"/>
        <v>1</v>
      </c>
    </row>
    <row r="24" spans="1:15">
      <c r="A24" s="276">
        <v>22</v>
      </c>
      <c r="B24" s="277" t="s">
        <v>722</v>
      </c>
      <c r="C24" s="278"/>
      <c r="D24" s="278">
        <v>1</v>
      </c>
      <c r="E24" s="278">
        <v>1</v>
      </c>
      <c r="F24" s="278">
        <v>1</v>
      </c>
      <c r="G24" s="278"/>
      <c r="H24" s="278">
        <v>1</v>
      </c>
      <c r="I24" s="278"/>
      <c r="J24" s="281"/>
      <c r="K24" s="278">
        <v>1</v>
      </c>
      <c r="L24" s="278"/>
      <c r="M24" s="278">
        <v>1</v>
      </c>
      <c r="N24" s="278"/>
      <c r="O24" s="280">
        <f t="shared" si="0"/>
        <v>6</v>
      </c>
    </row>
    <row r="25" spans="1:15">
      <c r="A25" s="276">
        <v>23</v>
      </c>
      <c r="B25" s="277" t="s">
        <v>723</v>
      </c>
      <c r="C25" s="278"/>
      <c r="D25" s="278">
        <v>1</v>
      </c>
      <c r="E25" s="278">
        <v>2</v>
      </c>
      <c r="F25" s="278"/>
      <c r="G25" s="278">
        <v>3</v>
      </c>
      <c r="H25" s="278"/>
      <c r="I25" s="278"/>
      <c r="J25" s="281"/>
      <c r="K25" s="278"/>
      <c r="L25" s="278">
        <v>1</v>
      </c>
      <c r="M25" s="278">
        <v>2</v>
      </c>
      <c r="N25" s="279">
        <v>1</v>
      </c>
      <c r="O25" s="280">
        <f t="shared" si="0"/>
        <v>10</v>
      </c>
    </row>
    <row r="26" spans="1:15">
      <c r="A26" s="276">
        <v>24</v>
      </c>
      <c r="B26" s="277" t="s">
        <v>724</v>
      </c>
      <c r="C26" s="278"/>
      <c r="D26" s="278">
        <v>2</v>
      </c>
      <c r="E26" s="278"/>
      <c r="F26" s="278">
        <v>3</v>
      </c>
      <c r="G26" s="278">
        <v>1</v>
      </c>
      <c r="H26" s="278"/>
      <c r="I26" s="278">
        <v>3</v>
      </c>
      <c r="J26" s="278"/>
      <c r="K26" s="278"/>
      <c r="L26" s="278">
        <v>2</v>
      </c>
      <c r="M26" s="278"/>
      <c r="N26" s="279">
        <v>1</v>
      </c>
      <c r="O26" s="280">
        <f t="shared" si="0"/>
        <v>12</v>
      </c>
    </row>
    <row r="27" spans="1:15">
      <c r="A27" s="276">
        <v>25</v>
      </c>
      <c r="B27" s="277" t="s">
        <v>725</v>
      </c>
      <c r="C27" s="278"/>
      <c r="D27" s="170">
        <v>1</v>
      </c>
      <c r="E27" s="170">
        <v>1</v>
      </c>
      <c r="F27" s="170"/>
      <c r="G27" s="170"/>
      <c r="H27" s="278"/>
      <c r="I27" s="170"/>
      <c r="J27" s="281"/>
      <c r="K27" s="282"/>
      <c r="L27" s="282">
        <v>1</v>
      </c>
      <c r="M27" s="282">
        <v>2</v>
      </c>
      <c r="N27" s="283"/>
      <c r="O27" s="280">
        <f t="shared" si="0"/>
        <v>5</v>
      </c>
    </row>
    <row r="28" spans="1:15">
      <c r="A28" s="276">
        <v>26</v>
      </c>
      <c r="B28" s="277" t="s">
        <v>726</v>
      </c>
      <c r="C28" s="278"/>
      <c r="D28" s="170"/>
      <c r="E28" s="170"/>
      <c r="F28" s="170"/>
      <c r="G28" s="170"/>
      <c r="H28" s="278"/>
      <c r="I28" s="170"/>
      <c r="J28" s="281">
        <v>1</v>
      </c>
      <c r="K28" s="170"/>
      <c r="L28" s="282"/>
      <c r="M28" s="282"/>
      <c r="N28" s="283"/>
      <c r="O28" s="280">
        <f t="shared" si="0"/>
        <v>1</v>
      </c>
    </row>
    <row r="29" spans="1:15">
      <c r="A29" s="276">
        <v>27</v>
      </c>
      <c r="B29" s="277" t="s">
        <v>727</v>
      </c>
      <c r="C29" s="278"/>
      <c r="D29" s="170"/>
      <c r="E29" s="170">
        <v>1</v>
      </c>
      <c r="F29" s="170"/>
      <c r="G29" s="170"/>
      <c r="H29" s="278"/>
      <c r="I29" s="170"/>
      <c r="J29" s="281"/>
      <c r="K29" s="282"/>
      <c r="L29" s="282"/>
      <c r="M29" s="282"/>
      <c r="N29" s="283"/>
      <c r="O29" s="280">
        <f t="shared" si="0"/>
        <v>1</v>
      </c>
    </row>
    <row r="30" spans="1:15">
      <c r="A30" s="276">
        <v>28</v>
      </c>
      <c r="B30" s="277" t="s">
        <v>728</v>
      </c>
      <c r="C30" s="278"/>
      <c r="D30" s="170"/>
      <c r="E30" s="170">
        <v>2</v>
      </c>
      <c r="F30" s="170"/>
      <c r="G30" s="170"/>
      <c r="H30" s="278"/>
      <c r="I30" s="170"/>
      <c r="J30" s="281"/>
      <c r="K30" s="170"/>
      <c r="L30" s="282"/>
      <c r="M30" s="282"/>
      <c r="N30" s="283"/>
      <c r="O30" s="280">
        <f t="shared" si="0"/>
        <v>2</v>
      </c>
    </row>
    <row r="31" spans="1:15">
      <c r="A31" s="276">
        <v>29</v>
      </c>
      <c r="B31" s="277" t="s">
        <v>729</v>
      </c>
      <c r="C31" s="278"/>
      <c r="D31" s="170"/>
      <c r="E31" s="170"/>
      <c r="F31" s="170">
        <v>1</v>
      </c>
      <c r="G31" s="170"/>
      <c r="H31" s="278"/>
      <c r="I31" s="170"/>
      <c r="J31" s="281"/>
      <c r="K31" s="282"/>
      <c r="L31" s="282"/>
      <c r="M31" s="282"/>
      <c r="N31" s="283"/>
      <c r="O31" s="280">
        <f t="shared" si="0"/>
        <v>1</v>
      </c>
    </row>
    <row r="32" spans="1:15">
      <c r="A32" s="276">
        <v>30</v>
      </c>
      <c r="B32" s="277" t="s">
        <v>730</v>
      </c>
      <c r="C32" s="278"/>
      <c r="D32" s="278">
        <v>1</v>
      </c>
      <c r="E32" s="278"/>
      <c r="F32" s="278"/>
      <c r="G32" s="278">
        <v>2</v>
      </c>
      <c r="H32" s="278"/>
      <c r="I32" s="278"/>
      <c r="J32" s="278"/>
      <c r="K32" s="278"/>
      <c r="L32" s="278"/>
      <c r="M32" s="278">
        <v>1</v>
      </c>
      <c r="N32" s="279"/>
      <c r="O32" s="280">
        <f t="shared" si="0"/>
        <v>4</v>
      </c>
    </row>
    <row r="33" spans="1:15">
      <c r="A33" s="276">
        <v>31</v>
      </c>
      <c r="B33" s="277" t="s">
        <v>731</v>
      </c>
      <c r="C33" s="278"/>
      <c r="D33" s="278"/>
      <c r="E33" s="278"/>
      <c r="F33" s="278"/>
      <c r="G33" s="278">
        <v>1</v>
      </c>
      <c r="H33" s="278"/>
      <c r="I33" s="278"/>
      <c r="J33" s="278"/>
      <c r="K33" s="278"/>
      <c r="L33" s="278"/>
      <c r="M33" s="278"/>
      <c r="N33" s="279"/>
      <c r="O33" s="280">
        <f t="shared" si="0"/>
        <v>1</v>
      </c>
    </row>
    <row r="34" spans="1:15">
      <c r="A34" s="276">
        <v>32</v>
      </c>
      <c r="B34" s="277" t="s">
        <v>732</v>
      </c>
      <c r="C34" s="278"/>
      <c r="D34" s="278"/>
      <c r="E34" s="278"/>
      <c r="F34" s="278"/>
      <c r="G34" s="278"/>
      <c r="H34" s="278"/>
      <c r="I34" s="278">
        <v>1</v>
      </c>
      <c r="J34" s="278"/>
      <c r="K34" s="278"/>
      <c r="L34" s="278"/>
      <c r="M34" s="278"/>
      <c r="N34" s="279"/>
      <c r="O34" s="280">
        <f t="shared" si="0"/>
        <v>1</v>
      </c>
    </row>
    <row r="35" spans="1:15">
      <c r="A35" s="276">
        <v>33</v>
      </c>
      <c r="B35" s="277" t="s">
        <v>733</v>
      </c>
      <c r="C35" s="278">
        <v>1</v>
      </c>
      <c r="D35" s="278"/>
      <c r="E35" s="278">
        <v>1</v>
      </c>
      <c r="F35" s="278"/>
      <c r="G35" s="278"/>
      <c r="H35" s="278"/>
      <c r="I35" s="278">
        <v>1</v>
      </c>
      <c r="J35" s="281">
        <v>1</v>
      </c>
      <c r="K35" s="278">
        <v>1</v>
      </c>
      <c r="L35" s="278">
        <v>1</v>
      </c>
      <c r="M35" s="278">
        <v>1</v>
      </c>
      <c r="N35" s="278"/>
      <c r="O35" s="280">
        <f t="shared" si="0"/>
        <v>7</v>
      </c>
    </row>
    <row r="36" spans="1:15">
      <c r="A36" s="276">
        <v>34</v>
      </c>
      <c r="B36" s="277" t="s">
        <v>734</v>
      </c>
      <c r="C36" s="278"/>
      <c r="D36" s="278"/>
      <c r="E36" s="278"/>
      <c r="F36" s="278">
        <v>1</v>
      </c>
      <c r="G36" s="278"/>
      <c r="H36" s="278"/>
      <c r="I36" s="278"/>
      <c r="J36" s="281"/>
      <c r="K36" s="278"/>
      <c r="L36" s="278"/>
      <c r="M36" s="278"/>
      <c r="N36" s="279"/>
      <c r="O36" s="280">
        <f t="shared" si="0"/>
        <v>1</v>
      </c>
    </row>
    <row r="37" spans="1:15">
      <c r="A37" s="276">
        <v>35</v>
      </c>
      <c r="B37" s="277" t="s">
        <v>735</v>
      </c>
      <c r="C37" s="278">
        <v>1</v>
      </c>
      <c r="D37" s="170"/>
      <c r="E37" s="170"/>
      <c r="F37" s="170"/>
      <c r="G37" s="170"/>
      <c r="H37" s="278">
        <v>1</v>
      </c>
      <c r="I37" s="170"/>
      <c r="J37" s="281"/>
      <c r="K37" s="170">
        <v>1</v>
      </c>
      <c r="L37" s="282">
        <v>1</v>
      </c>
      <c r="M37" s="282">
        <v>2</v>
      </c>
      <c r="N37" s="283">
        <v>1</v>
      </c>
      <c r="O37" s="280">
        <f t="shared" si="0"/>
        <v>7</v>
      </c>
    </row>
    <row r="38" spans="1:15">
      <c r="A38" s="276">
        <v>36</v>
      </c>
      <c r="B38" s="277" t="s">
        <v>736</v>
      </c>
      <c r="C38" s="278"/>
      <c r="D38" s="170"/>
      <c r="E38" s="170"/>
      <c r="F38" s="170"/>
      <c r="G38" s="170"/>
      <c r="H38" s="278"/>
      <c r="I38" s="170"/>
      <c r="J38" s="281"/>
      <c r="K38" s="278"/>
      <c r="L38" s="282"/>
      <c r="M38" s="282">
        <v>1</v>
      </c>
      <c r="N38" s="283"/>
      <c r="O38" s="280">
        <f t="shared" si="0"/>
        <v>1</v>
      </c>
    </row>
    <row r="39" spans="1:15">
      <c r="A39" s="276">
        <v>37</v>
      </c>
      <c r="B39" s="277" t="s">
        <v>737</v>
      </c>
      <c r="C39" s="278"/>
      <c r="D39" s="170">
        <v>1</v>
      </c>
      <c r="E39" s="170"/>
      <c r="F39" s="170">
        <v>1</v>
      </c>
      <c r="G39" s="170">
        <v>1</v>
      </c>
      <c r="H39" s="278"/>
      <c r="I39" s="170"/>
      <c r="J39" s="281"/>
      <c r="K39" s="278"/>
      <c r="L39" s="282"/>
      <c r="M39" s="282">
        <v>1</v>
      </c>
      <c r="N39" s="283"/>
      <c r="O39" s="280">
        <f t="shared" si="0"/>
        <v>4</v>
      </c>
    </row>
    <row r="40" spans="1:15">
      <c r="A40" s="276">
        <v>38</v>
      </c>
      <c r="B40" s="277" t="s">
        <v>738</v>
      </c>
      <c r="C40" s="278"/>
      <c r="D40" s="170"/>
      <c r="E40" s="170"/>
      <c r="F40" s="170">
        <v>1</v>
      </c>
      <c r="G40" s="170">
        <v>1</v>
      </c>
      <c r="H40" s="278"/>
      <c r="I40" s="170"/>
      <c r="J40" s="281"/>
      <c r="K40" s="278"/>
      <c r="L40" s="282">
        <v>1</v>
      </c>
      <c r="M40" s="282"/>
      <c r="N40" s="283"/>
      <c r="O40" s="280">
        <f t="shared" si="0"/>
        <v>3</v>
      </c>
    </row>
    <row r="41" spans="1:15">
      <c r="A41" s="276">
        <v>39</v>
      </c>
      <c r="B41" s="277" t="s">
        <v>739</v>
      </c>
      <c r="C41" s="278">
        <v>2</v>
      </c>
      <c r="D41" s="278"/>
      <c r="E41" s="278"/>
      <c r="F41" s="278"/>
      <c r="G41" s="278">
        <v>1</v>
      </c>
      <c r="H41" s="278"/>
      <c r="I41" s="278"/>
      <c r="J41" s="281"/>
      <c r="K41" s="278"/>
      <c r="L41" s="278">
        <v>1</v>
      </c>
      <c r="M41" s="278">
        <v>1</v>
      </c>
      <c r="N41" s="278"/>
      <c r="O41" s="280">
        <f t="shared" si="0"/>
        <v>5</v>
      </c>
    </row>
    <row r="42" spans="1:15">
      <c r="A42" s="276">
        <v>40</v>
      </c>
      <c r="B42" s="277" t="s">
        <v>740</v>
      </c>
      <c r="C42" s="278">
        <v>2</v>
      </c>
      <c r="D42" s="170"/>
      <c r="E42" s="170"/>
      <c r="F42" s="170"/>
      <c r="G42" s="170"/>
      <c r="H42" s="278"/>
      <c r="I42" s="170"/>
      <c r="J42" s="281">
        <v>1</v>
      </c>
      <c r="K42" s="170"/>
      <c r="L42" s="282"/>
      <c r="M42" s="282">
        <v>1</v>
      </c>
      <c r="N42" s="283"/>
      <c r="O42" s="280">
        <f t="shared" si="0"/>
        <v>4</v>
      </c>
    </row>
    <row r="43" spans="1:15">
      <c r="A43" s="276">
        <v>41</v>
      </c>
      <c r="B43" s="277" t="s">
        <v>741</v>
      </c>
      <c r="C43" s="278"/>
      <c r="D43" s="278"/>
      <c r="E43" s="278"/>
      <c r="F43" s="278"/>
      <c r="G43" s="278"/>
      <c r="H43" s="278"/>
      <c r="I43" s="278"/>
      <c r="J43" s="281"/>
      <c r="K43" s="278"/>
      <c r="L43" s="278">
        <v>1</v>
      </c>
      <c r="M43" s="278">
        <v>1</v>
      </c>
      <c r="N43" s="279"/>
      <c r="O43" s="280">
        <f t="shared" si="0"/>
        <v>2</v>
      </c>
    </row>
    <row r="44" spans="1:15">
      <c r="A44" s="276">
        <v>42</v>
      </c>
      <c r="B44" s="277" t="s">
        <v>742</v>
      </c>
      <c r="C44" s="278"/>
      <c r="D44" s="278"/>
      <c r="E44" s="278"/>
      <c r="F44" s="278"/>
      <c r="G44" s="278"/>
      <c r="H44" s="278">
        <v>1</v>
      </c>
      <c r="I44" s="278"/>
      <c r="J44" s="281"/>
      <c r="K44" s="278"/>
      <c r="L44" s="278"/>
      <c r="M44" s="278"/>
      <c r="N44" s="279"/>
      <c r="O44" s="280">
        <f t="shared" si="0"/>
        <v>1</v>
      </c>
    </row>
    <row r="45" spans="1:15">
      <c r="A45" s="276">
        <v>43</v>
      </c>
      <c r="B45" s="277" t="s">
        <v>743</v>
      </c>
      <c r="C45" s="278"/>
      <c r="D45" s="278"/>
      <c r="E45" s="278">
        <v>1</v>
      </c>
      <c r="F45" s="278"/>
      <c r="G45" s="278"/>
      <c r="H45" s="278"/>
      <c r="I45" s="278"/>
      <c r="J45" s="281"/>
      <c r="K45" s="278"/>
      <c r="L45" s="278"/>
      <c r="M45" s="278"/>
      <c r="N45" s="279"/>
      <c r="O45" s="280">
        <f t="shared" si="0"/>
        <v>1</v>
      </c>
    </row>
    <row r="46" spans="1:15">
      <c r="A46" s="276">
        <v>44</v>
      </c>
      <c r="B46" s="277" t="s">
        <v>744</v>
      </c>
      <c r="C46" s="278"/>
      <c r="D46" s="278"/>
      <c r="E46" s="278"/>
      <c r="F46" s="278"/>
      <c r="G46" s="278"/>
      <c r="H46" s="278"/>
      <c r="I46" s="278"/>
      <c r="J46" s="281"/>
      <c r="K46" s="278"/>
      <c r="L46" s="278"/>
      <c r="M46" s="278">
        <v>1</v>
      </c>
      <c r="N46" s="279"/>
      <c r="O46" s="280">
        <f t="shared" si="0"/>
        <v>1</v>
      </c>
    </row>
    <row r="47" spans="1:15">
      <c r="A47" s="276">
        <v>45</v>
      </c>
      <c r="B47" s="277" t="s">
        <v>745</v>
      </c>
      <c r="C47" s="278"/>
      <c r="D47" s="278"/>
      <c r="E47" s="278"/>
      <c r="F47" s="278"/>
      <c r="G47" s="278"/>
      <c r="H47" s="278"/>
      <c r="I47" s="278"/>
      <c r="J47" s="281"/>
      <c r="K47" s="278"/>
      <c r="L47" s="278"/>
      <c r="M47" s="278">
        <v>1</v>
      </c>
      <c r="N47" s="279"/>
      <c r="O47" s="280">
        <f t="shared" si="0"/>
        <v>1</v>
      </c>
    </row>
    <row r="48" spans="1:15">
      <c r="A48" s="276">
        <v>46</v>
      </c>
      <c r="B48" s="277" t="s">
        <v>746</v>
      </c>
      <c r="C48" s="278"/>
      <c r="D48" s="278"/>
      <c r="E48" s="278">
        <v>1</v>
      </c>
      <c r="F48" s="278"/>
      <c r="G48" s="278"/>
      <c r="H48" s="278">
        <v>1</v>
      </c>
      <c r="I48" s="278">
        <v>1</v>
      </c>
      <c r="J48" s="281"/>
      <c r="K48" s="278"/>
      <c r="L48" s="278"/>
      <c r="M48" s="278"/>
      <c r="N48" s="279"/>
      <c r="O48" s="280">
        <f t="shared" si="0"/>
        <v>3</v>
      </c>
    </row>
    <row r="49" spans="1:15">
      <c r="A49" s="377" t="s">
        <v>4</v>
      </c>
      <c r="B49" s="377"/>
      <c r="C49" s="284">
        <f t="shared" ref="C49:N49" si="1">SUM(C3:C48)</f>
        <v>23</v>
      </c>
      <c r="D49" s="284">
        <f t="shared" si="1"/>
        <v>31</v>
      </c>
      <c r="E49" s="284">
        <f t="shared" si="1"/>
        <v>33</v>
      </c>
      <c r="F49" s="284">
        <f t="shared" si="1"/>
        <v>38</v>
      </c>
      <c r="G49" s="284">
        <f t="shared" si="1"/>
        <v>34</v>
      </c>
      <c r="H49" s="284">
        <f t="shared" si="1"/>
        <v>29</v>
      </c>
      <c r="I49" s="284">
        <f t="shared" si="1"/>
        <v>22</v>
      </c>
      <c r="J49" s="284">
        <f t="shared" si="1"/>
        <v>21</v>
      </c>
      <c r="K49" s="284">
        <f t="shared" si="1"/>
        <v>62</v>
      </c>
      <c r="L49" s="284">
        <f t="shared" si="1"/>
        <v>65</v>
      </c>
      <c r="M49" s="284">
        <f t="shared" si="1"/>
        <v>50</v>
      </c>
      <c r="N49" s="284">
        <f t="shared" si="1"/>
        <v>28</v>
      </c>
      <c r="O49" s="280">
        <f t="shared" si="0"/>
        <v>436</v>
      </c>
    </row>
  </sheetData>
  <mergeCells count="2">
    <mergeCell ref="A1:O1"/>
    <mergeCell ref="A49:B49"/>
  </mergeCell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view="pageBreakPreview" zoomScale="60" zoomScaleNormal="100" workbookViewId="0">
      <selection activeCell="V20" sqref="V20"/>
    </sheetView>
  </sheetViews>
  <sheetFormatPr defaultRowHeight="15"/>
  <cols>
    <col min="1" max="1" width="9.42578125" bestFit="1" customWidth="1"/>
    <col min="2" max="13" width="3.5703125" bestFit="1" customWidth="1"/>
    <col min="14" max="14" width="6.85546875" bestFit="1" customWidth="1"/>
  </cols>
  <sheetData>
    <row r="1" spans="1:17" ht="58.5" customHeight="1">
      <c r="A1" s="378" t="s">
        <v>922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7" ht="48.75">
      <c r="A2" s="285" t="s">
        <v>747</v>
      </c>
      <c r="B2" s="286" t="s">
        <v>686</v>
      </c>
      <c r="C2" s="286" t="s">
        <v>687</v>
      </c>
      <c r="D2" s="286" t="s">
        <v>688</v>
      </c>
      <c r="E2" s="286" t="s">
        <v>689</v>
      </c>
      <c r="F2" s="286" t="s">
        <v>690</v>
      </c>
      <c r="G2" s="286" t="s">
        <v>748</v>
      </c>
      <c r="H2" s="286" t="s">
        <v>692</v>
      </c>
      <c r="I2" s="287" t="s">
        <v>749</v>
      </c>
      <c r="J2" s="287" t="s">
        <v>750</v>
      </c>
      <c r="K2" s="287" t="s">
        <v>695</v>
      </c>
      <c r="L2" s="286" t="s">
        <v>696</v>
      </c>
      <c r="M2" s="286" t="s">
        <v>697</v>
      </c>
      <c r="N2" s="288" t="s">
        <v>4</v>
      </c>
    </row>
    <row r="3" spans="1:17">
      <c r="A3" s="289" t="s">
        <v>8</v>
      </c>
      <c r="B3" s="290">
        <v>6</v>
      </c>
      <c r="C3" s="290">
        <v>7</v>
      </c>
      <c r="D3" s="290">
        <v>7</v>
      </c>
      <c r="E3" s="290">
        <v>9</v>
      </c>
      <c r="F3" s="290">
        <v>10</v>
      </c>
      <c r="G3" s="290">
        <v>13</v>
      </c>
      <c r="H3" s="290">
        <v>5</v>
      </c>
      <c r="I3" s="290">
        <v>6</v>
      </c>
      <c r="J3" s="290">
        <v>11</v>
      </c>
      <c r="K3" s="290">
        <v>12</v>
      </c>
      <c r="L3" s="290">
        <v>15</v>
      </c>
      <c r="M3" s="290">
        <v>10</v>
      </c>
      <c r="N3" s="290">
        <f>SUM(B3:M3)</f>
        <v>111</v>
      </c>
    </row>
    <row r="4" spans="1:17">
      <c r="A4" s="289" t="s">
        <v>7</v>
      </c>
      <c r="B4" s="290">
        <v>17</v>
      </c>
      <c r="C4" s="290">
        <v>24</v>
      </c>
      <c r="D4" s="290">
        <v>26</v>
      </c>
      <c r="E4" s="290">
        <v>29</v>
      </c>
      <c r="F4" s="290">
        <v>24</v>
      </c>
      <c r="G4" s="290">
        <v>16</v>
      </c>
      <c r="H4" s="290">
        <v>17</v>
      </c>
      <c r="I4" s="290">
        <v>15</v>
      </c>
      <c r="J4" s="290">
        <v>51</v>
      </c>
      <c r="K4" s="290">
        <v>53</v>
      </c>
      <c r="L4" s="290">
        <v>35</v>
      </c>
      <c r="M4" s="290">
        <v>18</v>
      </c>
      <c r="N4" s="290">
        <f>SUM(B4:M4)</f>
        <v>325</v>
      </c>
    </row>
    <row r="5" spans="1:17">
      <c r="A5" s="289" t="s">
        <v>502</v>
      </c>
      <c r="B5" s="290">
        <f t="shared" ref="B5:M5" si="0">SUM(B3:B4)</f>
        <v>23</v>
      </c>
      <c r="C5" s="290">
        <f t="shared" si="0"/>
        <v>31</v>
      </c>
      <c r="D5" s="290">
        <f t="shared" si="0"/>
        <v>33</v>
      </c>
      <c r="E5" s="290">
        <f t="shared" si="0"/>
        <v>38</v>
      </c>
      <c r="F5" s="290">
        <f t="shared" si="0"/>
        <v>34</v>
      </c>
      <c r="G5" s="290">
        <f t="shared" si="0"/>
        <v>29</v>
      </c>
      <c r="H5" s="290">
        <f t="shared" si="0"/>
        <v>22</v>
      </c>
      <c r="I5" s="290">
        <f t="shared" si="0"/>
        <v>21</v>
      </c>
      <c r="J5" s="290">
        <f t="shared" si="0"/>
        <v>62</v>
      </c>
      <c r="K5" s="290">
        <f t="shared" si="0"/>
        <v>65</v>
      </c>
      <c r="L5" s="290">
        <f t="shared" si="0"/>
        <v>50</v>
      </c>
      <c r="M5" s="290">
        <f t="shared" si="0"/>
        <v>28</v>
      </c>
      <c r="N5" s="290">
        <f>SUM(N3:N4)</f>
        <v>436</v>
      </c>
      <c r="Q5" s="269"/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>
      <selection activeCell="L16" sqref="L16"/>
    </sheetView>
  </sheetViews>
  <sheetFormatPr defaultRowHeight="15"/>
  <cols>
    <col min="1" max="1" width="5" bestFit="1" customWidth="1"/>
    <col min="2" max="2" width="19.5703125" bestFit="1" customWidth="1"/>
    <col min="3" max="7" width="8.140625" bestFit="1" customWidth="1"/>
  </cols>
  <sheetData>
    <row r="1" spans="1:8">
      <c r="A1" s="308" t="s">
        <v>923</v>
      </c>
      <c r="B1" s="308"/>
      <c r="C1" s="308"/>
      <c r="D1" s="308"/>
      <c r="E1" s="308"/>
      <c r="F1" s="308"/>
      <c r="G1" s="308"/>
    </row>
    <row r="2" spans="1:8">
      <c r="A2" s="379" t="s">
        <v>216</v>
      </c>
      <c r="B2" s="379" t="s">
        <v>751</v>
      </c>
      <c r="C2" s="379" t="s">
        <v>56</v>
      </c>
      <c r="D2" s="379"/>
      <c r="E2" s="379"/>
      <c r="F2" s="379"/>
      <c r="G2" s="379"/>
    </row>
    <row r="3" spans="1:8">
      <c r="A3" s="379"/>
      <c r="B3" s="379"/>
      <c r="C3" s="292">
        <v>2021</v>
      </c>
      <c r="D3" s="292">
        <v>2022</v>
      </c>
      <c r="E3" s="292">
        <v>2023</v>
      </c>
      <c r="F3" s="292">
        <v>2024</v>
      </c>
      <c r="G3" s="292">
        <v>2025</v>
      </c>
      <c r="H3" s="291"/>
    </row>
    <row r="4" spans="1:8" ht="28.5">
      <c r="A4" s="293">
        <v>1</v>
      </c>
      <c r="B4" s="294" t="s">
        <v>752</v>
      </c>
      <c r="C4" s="293">
        <v>68</v>
      </c>
      <c r="D4" s="293">
        <v>221</v>
      </c>
      <c r="E4" s="293">
        <v>368</v>
      </c>
      <c r="F4" s="293">
        <v>353</v>
      </c>
      <c r="G4" s="293">
        <v>452</v>
      </c>
    </row>
    <row r="5" spans="1:8">
      <c r="A5" s="293">
        <v>2</v>
      </c>
      <c r="B5" s="295" t="s">
        <v>753</v>
      </c>
      <c r="C5" s="293">
        <v>3</v>
      </c>
      <c r="D5" s="293">
        <v>21</v>
      </c>
      <c r="E5" s="293">
        <v>97</v>
      </c>
      <c r="F5" s="293">
        <v>39</v>
      </c>
      <c r="G5" s="293">
        <v>23</v>
      </c>
    </row>
    <row r="6" spans="1:8">
      <c r="A6" s="293">
        <v>3</v>
      </c>
      <c r="B6" s="295" t="s">
        <v>754</v>
      </c>
      <c r="C6" s="293">
        <v>15</v>
      </c>
      <c r="D6" s="293">
        <v>20</v>
      </c>
      <c r="E6" s="293">
        <v>28</v>
      </c>
      <c r="F6" s="293">
        <v>10</v>
      </c>
      <c r="G6" s="293">
        <v>4</v>
      </c>
    </row>
    <row r="7" spans="1:8">
      <c r="A7" s="293">
        <v>4</v>
      </c>
      <c r="B7" s="295" t="s">
        <v>755</v>
      </c>
      <c r="C7" s="293">
        <v>0</v>
      </c>
      <c r="D7" s="293">
        <v>6</v>
      </c>
      <c r="E7" s="293">
        <v>2</v>
      </c>
      <c r="F7" s="293">
        <v>9</v>
      </c>
      <c r="G7" s="293">
        <v>6</v>
      </c>
    </row>
    <row r="8" spans="1:8">
      <c r="A8" s="293">
        <v>5</v>
      </c>
      <c r="B8" s="295" t="s">
        <v>756</v>
      </c>
      <c r="C8" s="293">
        <v>0</v>
      </c>
      <c r="D8" s="293">
        <v>4</v>
      </c>
      <c r="E8" s="293">
        <v>2</v>
      </c>
      <c r="F8" s="293">
        <v>0</v>
      </c>
      <c r="G8" s="293">
        <v>0</v>
      </c>
    </row>
    <row r="9" spans="1:8">
      <c r="A9" s="293">
        <v>6</v>
      </c>
      <c r="B9" s="295" t="s">
        <v>701</v>
      </c>
      <c r="C9" s="293">
        <v>6</v>
      </c>
      <c r="D9" s="293">
        <v>11</v>
      </c>
      <c r="E9" s="293">
        <v>40</v>
      </c>
      <c r="F9" s="293">
        <v>8</v>
      </c>
      <c r="G9" s="293">
        <v>6</v>
      </c>
    </row>
    <row r="10" spans="1:8">
      <c r="A10" s="293">
        <v>7</v>
      </c>
      <c r="B10" s="295" t="s">
        <v>760</v>
      </c>
      <c r="C10" s="293">
        <v>0</v>
      </c>
      <c r="D10" s="293">
        <v>0</v>
      </c>
      <c r="E10" s="293">
        <v>0</v>
      </c>
      <c r="F10" s="293">
        <v>0</v>
      </c>
      <c r="G10" s="293">
        <v>15</v>
      </c>
    </row>
    <row r="11" spans="1:8">
      <c r="A11" s="293">
        <v>8</v>
      </c>
      <c r="B11" s="295" t="s">
        <v>757</v>
      </c>
      <c r="C11" s="293">
        <v>2</v>
      </c>
      <c r="D11" s="293">
        <v>29</v>
      </c>
      <c r="E11" s="293">
        <v>10</v>
      </c>
      <c r="F11" s="293">
        <v>3</v>
      </c>
      <c r="G11" s="293">
        <v>0</v>
      </c>
    </row>
    <row r="12" spans="1:8">
      <c r="A12" s="293">
        <v>9</v>
      </c>
      <c r="B12" s="295" t="s">
        <v>680</v>
      </c>
      <c r="C12" s="293">
        <v>0</v>
      </c>
      <c r="D12" s="293">
        <v>3</v>
      </c>
      <c r="E12" s="293">
        <v>3</v>
      </c>
      <c r="F12" s="293">
        <v>0</v>
      </c>
      <c r="G12" s="293">
        <v>4</v>
      </c>
    </row>
    <row r="13" spans="1:8">
      <c r="A13" s="293">
        <v>10</v>
      </c>
      <c r="B13" s="295" t="s">
        <v>758</v>
      </c>
      <c r="C13" s="293">
        <v>0</v>
      </c>
      <c r="D13" s="293">
        <v>0</v>
      </c>
      <c r="E13" s="293">
        <v>0</v>
      </c>
      <c r="F13" s="293">
        <v>5</v>
      </c>
      <c r="G13" s="293">
        <v>2</v>
      </c>
    </row>
    <row r="14" spans="1:8">
      <c r="A14" s="293">
        <v>11</v>
      </c>
      <c r="B14" s="295" t="s">
        <v>699</v>
      </c>
      <c r="C14" s="293">
        <v>0</v>
      </c>
      <c r="D14" s="293">
        <v>0</v>
      </c>
      <c r="E14" s="293">
        <v>0</v>
      </c>
      <c r="F14" s="293">
        <v>1</v>
      </c>
      <c r="G14" s="293">
        <v>0</v>
      </c>
    </row>
    <row r="15" spans="1:8">
      <c r="A15" s="293">
        <v>12</v>
      </c>
      <c r="B15" s="295" t="s">
        <v>759</v>
      </c>
      <c r="C15" s="293">
        <v>0</v>
      </c>
      <c r="D15" s="293">
        <v>1</v>
      </c>
      <c r="E15" s="293">
        <v>0</v>
      </c>
      <c r="F15" s="293">
        <v>0</v>
      </c>
      <c r="G15" s="293">
        <v>0</v>
      </c>
    </row>
    <row r="16" spans="1:8">
      <c r="A16" s="293">
        <v>13</v>
      </c>
      <c r="B16" s="295" t="s">
        <v>761</v>
      </c>
      <c r="C16" s="293">
        <v>0</v>
      </c>
      <c r="D16" s="293">
        <v>0</v>
      </c>
      <c r="E16" s="293">
        <v>0</v>
      </c>
      <c r="F16" s="293">
        <v>0</v>
      </c>
      <c r="G16" s="293">
        <v>1</v>
      </c>
    </row>
    <row r="17" spans="1:7">
      <c r="A17" s="293">
        <v>14</v>
      </c>
      <c r="B17" s="295" t="s">
        <v>762</v>
      </c>
      <c r="C17" s="293">
        <v>0</v>
      </c>
      <c r="D17" s="293">
        <v>0</v>
      </c>
      <c r="E17" s="293">
        <v>0</v>
      </c>
      <c r="F17" s="293">
        <v>0</v>
      </c>
      <c r="G17" s="293">
        <v>1</v>
      </c>
    </row>
    <row r="18" spans="1:7">
      <c r="A18" s="293">
        <v>15</v>
      </c>
      <c r="B18" s="295" t="s">
        <v>30</v>
      </c>
      <c r="C18" s="293">
        <v>0</v>
      </c>
      <c r="D18" s="293">
        <v>7</v>
      </c>
      <c r="E18" s="293">
        <v>14</v>
      </c>
      <c r="F18" s="293">
        <v>0</v>
      </c>
      <c r="G18" s="293">
        <v>1</v>
      </c>
    </row>
    <row r="19" spans="1:7">
      <c r="A19" s="380" t="s">
        <v>4</v>
      </c>
      <c r="B19" s="380"/>
      <c r="C19" s="293">
        <f>SUM(C4:C18)</f>
        <v>94</v>
      </c>
      <c r="D19" s="293">
        <f t="shared" ref="D19:G19" si="0">SUM(D4:D18)</f>
        <v>323</v>
      </c>
      <c r="E19" s="293">
        <f t="shared" si="0"/>
        <v>564</v>
      </c>
      <c r="F19" s="293">
        <f t="shared" si="0"/>
        <v>428</v>
      </c>
      <c r="G19" s="293">
        <f t="shared" si="0"/>
        <v>515</v>
      </c>
    </row>
  </sheetData>
  <mergeCells count="5">
    <mergeCell ref="A2:A3"/>
    <mergeCell ref="B2:B3"/>
    <mergeCell ref="C2:G2"/>
    <mergeCell ref="A19:B19"/>
    <mergeCell ref="A1:G1"/>
  </mergeCells>
  <pageMargins left="0.7" right="0.7" top="0.75" bottom="0.75" header="0.3" footer="0.3"/>
  <pageSetup paperSize="9" orientation="portrait" verticalDpi="0" r:id="rId1"/>
  <ignoredErrors>
    <ignoredError sqref="C19:G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60" zoomScaleNormal="100" workbookViewId="0">
      <selection activeCell="P29" sqref="P29"/>
    </sheetView>
  </sheetViews>
  <sheetFormatPr defaultRowHeight="15"/>
  <sheetData>
    <row r="1" spans="1:14">
      <c r="A1" s="320" t="s">
        <v>872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>
      <c r="A2" s="69" t="s">
        <v>56</v>
      </c>
      <c r="B2" s="69" t="s">
        <v>63</v>
      </c>
      <c r="C2" s="69" t="s">
        <v>64</v>
      </c>
      <c r="D2" s="69" t="s">
        <v>65</v>
      </c>
      <c r="E2" s="69" t="s">
        <v>66</v>
      </c>
      <c r="F2" s="69" t="s">
        <v>67</v>
      </c>
      <c r="G2" s="69" t="s">
        <v>68</v>
      </c>
      <c r="H2" s="69" t="s">
        <v>80</v>
      </c>
      <c r="I2" s="69" t="s">
        <v>70</v>
      </c>
      <c r="J2" s="69" t="s">
        <v>71</v>
      </c>
      <c r="K2" s="69" t="s">
        <v>72</v>
      </c>
      <c r="L2" s="69" t="s">
        <v>73</v>
      </c>
      <c r="M2" s="69" t="s">
        <v>74</v>
      </c>
      <c r="N2" s="69" t="s">
        <v>4</v>
      </c>
    </row>
    <row r="3" spans="1:14">
      <c r="A3" s="30">
        <v>1995</v>
      </c>
      <c r="B3" s="16">
        <v>6449</v>
      </c>
      <c r="C3" s="16">
        <v>8758</v>
      </c>
      <c r="D3" s="16">
        <v>8838</v>
      </c>
      <c r="E3" s="16">
        <v>10575</v>
      </c>
      <c r="F3" s="16">
        <v>15352</v>
      </c>
      <c r="G3" s="16">
        <v>16380</v>
      </c>
      <c r="H3" s="16">
        <v>9839</v>
      </c>
      <c r="I3" s="16">
        <v>7475</v>
      </c>
      <c r="J3" s="16">
        <v>8225</v>
      </c>
      <c r="K3" s="16">
        <v>8447</v>
      </c>
      <c r="L3" s="16">
        <v>7605</v>
      </c>
      <c r="M3" s="16">
        <v>9317</v>
      </c>
      <c r="N3" s="16">
        <v>117260</v>
      </c>
    </row>
    <row r="4" spans="1:14">
      <c r="A4" s="30">
        <v>1996</v>
      </c>
      <c r="B4" s="16">
        <v>10208</v>
      </c>
      <c r="C4" s="16">
        <v>6047</v>
      </c>
      <c r="D4" s="16">
        <v>7598</v>
      </c>
      <c r="E4" s="16">
        <v>10873</v>
      </c>
      <c r="F4" s="16">
        <v>15686</v>
      </c>
      <c r="G4" s="16">
        <v>16972</v>
      </c>
      <c r="H4" s="16">
        <v>8960</v>
      </c>
      <c r="I4" s="16">
        <v>7247</v>
      </c>
      <c r="J4" s="16">
        <v>8980</v>
      </c>
      <c r="K4" s="16">
        <v>9175</v>
      </c>
      <c r="L4" s="16">
        <v>8429</v>
      </c>
      <c r="M4" s="16">
        <v>12337</v>
      </c>
      <c r="N4" s="16">
        <v>122512</v>
      </c>
    </row>
    <row r="5" spans="1:14">
      <c r="A5" s="30">
        <v>1997</v>
      </c>
      <c r="B5" s="16">
        <v>8729</v>
      </c>
      <c r="C5" s="16">
        <v>8710</v>
      </c>
      <c r="D5" s="16">
        <v>9788</v>
      </c>
      <c r="E5" s="16">
        <v>10886</v>
      </c>
      <c r="F5" s="16">
        <v>18620</v>
      </c>
      <c r="G5" s="16">
        <v>16394</v>
      </c>
      <c r="H5" s="16">
        <v>10067</v>
      </c>
      <c r="I5" s="16">
        <v>10777</v>
      </c>
      <c r="J5" s="16">
        <v>7637</v>
      </c>
      <c r="K5" s="16">
        <v>10162</v>
      </c>
      <c r="L5" s="16">
        <v>9461</v>
      </c>
      <c r="M5" s="16">
        <v>12207</v>
      </c>
      <c r="N5" s="16">
        <v>133438</v>
      </c>
    </row>
    <row r="6" spans="1:14">
      <c r="A6" s="30">
        <v>1998</v>
      </c>
      <c r="B6" s="16">
        <v>8698</v>
      </c>
      <c r="C6" s="16">
        <v>10101</v>
      </c>
      <c r="D6" s="16">
        <v>8241</v>
      </c>
      <c r="E6" s="16">
        <v>12090</v>
      </c>
      <c r="F6" s="16">
        <v>20167</v>
      </c>
      <c r="G6" s="16">
        <v>17986</v>
      </c>
      <c r="H6" s="16">
        <v>12171</v>
      </c>
      <c r="I6" s="16">
        <v>9787</v>
      </c>
      <c r="J6" s="16">
        <v>10423</v>
      </c>
      <c r="K6" s="16">
        <v>12700</v>
      </c>
      <c r="L6" s="16">
        <v>8816</v>
      </c>
      <c r="M6" s="16">
        <v>12049</v>
      </c>
      <c r="N6" s="16">
        <v>143229</v>
      </c>
    </row>
    <row r="7" spans="1:14">
      <c r="A7" s="30">
        <v>1999</v>
      </c>
      <c r="B7" s="16">
        <v>9198</v>
      </c>
      <c r="C7" s="16">
        <v>8875</v>
      </c>
      <c r="D7" s="16">
        <v>8060</v>
      </c>
      <c r="E7" s="16">
        <v>11137</v>
      </c>
      <c r="F7" s="16">
        <v>20407</v>
      </c>
      <c r="G7" s="16">
        <v>18318</v>
      </c>
      <c r="H7" s="16">
        <v>10411</v>
      </c>
      <c r="I7" s="16">
        <v>9047</v>
      </c>
      <c r="J7" s="16">
        <v>10467</v>
      </c>
      <c r="K7" s="16">
        <v>12444</v>
      </c>
      <c r="L7" s="16">
        <v>10030</v>
      </c>
      <c r="M7" s="16">
        <v>12267</v>
      </c>
      <c r="N7" s="16">
        <v>140661</v>
      </c>
    </row>
    <row r="8" spans="1:14">
      <c r="A8" s="30">
        <v>2000</v>
      </c>
      <c r="B8" s="16">
        <v>4215</v>
      </c>
      <c r="C8" s="16">
        <v>5020</v>
      </c>
      <c r="D8" s="16">
        <v>5985</v>
      </c>
      <c r="E8" s="16">
        <v>7205</v>
      </c>
      <c r="F8" s="16">
        <v>9705</v>
      </c>
      <c r="G8" s="16">
        <v>14897</v>
      </c>
      <c r="H8" s="16">
        <v>7638</v>
      </c>
      <c r="I8" s="16">
        <v>7465</v>
      </c>
      <c r="J8" s="16">
        <v>8880</v>
      </c>
      <c r="K8" s="16">
        <v>8095</v>
      </c>
      <c r="L8" s="16">
        <v>7675</v>
      </c>
      <c r="M8" s="16">
        <v>9135</v>
      </c>
      <c r="N8" s="16">
        <v>95915</v>
      </c>
    </row>
    <row r="9" spans="1:14">
      <c r="A9" s="30">
        <v>2001</v>
      </c>
      <c r="B9" s="16">
        <v>5296</v>
      </c>
      <c r="C9" s="16">
        <v>5917</v>
      </c>
      <c r="D9" s="16">
        <v>6025</v>
      </c>
      <c r="E9" s="16">
        <v>6872</v>
      </c>
      <c r="F9" s="16">
        <v>10939</v>
      </c>
      <c r="G9" s="16">
        <v>4101</v>
      </c>
      <c r="H9" s="16">
        <v>4364</v>
      </c>
      <c r="I9" s="16">
        <v>3664</v>
      </c>
      <c r="J9" s="16">
        <v>5038</v>
      </c>
      <c r="K9" s="16">
        <v>4047</v>
      </c>
      <c r="L9" s="16">
        <v>4487</v>
      </c>
      <c r="M9" s="16">
        <v>3570</v>
      </c>
      <c r="N9" s="16">
        <v>64320</v>
      </c>
    </row>
    <row r="10" spans="1:14">
      <c r="A10" s="30">
        <v>2002</v>
      </c>
      <c r="B10" s="16">
        <v>3996</v>
      </c>
      <c r="C10" s="16">
        <v>3708</v>
      </c>
      <c r="D10" s="16">
        <v>3713</v>
      </c>
      <c r="E10" s="16">
        <v>4376</v>
      </c>
      <c r="F10" s="16">
        <v>8136</v>
      </c>
      <c r="G10" s="16">
        <v>8880</v>
      </c>
      <c r="H10" s="16">
        <v>6659</v>
      </c>
      <c r="I10" s="16">
        <v>5578</v>
      </c>
      <c r="J10" s="16">
        <v>4984</v>
      </c>
      <c r="K10" s="16">
        <v>5021</v>
      </c>
      <c r="L10" s="16">
        <v>4679</v>
      </c>
      <c r="M10" s="16">
        <v>7047</v>
      </c>
      <c r="N10" s="16">
        <v>66777</v>
      </c>
    </row>
    <row r="11" spans="1:14">
      <c r="A11" s="30">
        <v>2003</v>
      </c>
      <c r="B11" s="16">
        <v>5556</v>
      </c>
      <c r="C11" s="16">
        <v>5028</v>
      </c>
      <c r="D11" s="16">
        <v>5477</v>
      </c>
      <c r="E11" s="16">
        <v>5548</v>
      </c>
      <c r="F11" s="16">
        <v>7416</v>
      </c>
      <c r="G11" s="16">
        <v>12516</v>
      </c>
      <c r="H11" s="16">
        <v>9054</v>
      </c>
      <c r="I11" s="16">
        <v>8419</v>
      </c>
      <c r="J11" s="16">
        <v>6147</v>
      </c>
      <c r="K11" s="16">
        <v>7419</v>
      </c>
      <c r="L11" s="16">
        <v>6648</v>
      </c>
      <c r="M11" s="16">
        <v>7135</v>
      </c>
      <c r="N11" s="16">
        <v>86363</v>
      </c>
    </row>
    <row r="12" spans="1:14">
      <c r="A12" s="30">
        <v>2004</v>
      </c>
      <c r="B12" s="16">
        <v>8041</v>
      </c>
      <c r="C12" s="16">
        <v>6888</v>
      </c>
      <c r="D12" s="16">
        <v>8822</v>
      </c>
      <c r="E12" s="16">
        <v>7235</v>
      </c>
      <c r="F12" s="16">
        <v>11221</v>
      </c>
      <c r="G12" s="16">
        <v>10017</v>
      </c>
      <c r="H12" s="16">
        <v>7790</v>
      </c>
      <c r="I12" s="16">
        <v>5505</v>
      </c>
      <c r="J12" s="16">
        <v>3667</v>
      </c>
      <c r="K12" s="16">
        <v>5269</v>
      </c>
      <c r="L12" s="16">
        <v>7051</v>
      </c>
      <c r="M12" s="16">
        <v>8820</v>
      </c>
      <c r="N12" s="16">
        <v>90326</v>
      </c>
    </row>
    <row r="13" spans="1:14">
      <c r="A13" s="30">
        <v>2005</v>
      </c>
      <c r="B13" s="16">
        <v>5946</v>
      </c>
      <c r="C13" s="16">
        <v>3277</v>
      </c>
      <c r="D13" s="16">
        <v>4028</v>
      </c>
      <c r="E13" s="16">
        <v>5103</v>
      </c>
      <c r="F13" s="16">
        <v>10103</v>
      </c>
      <c r="G13" s="16">
        <v>11438</v>
      </c>
      <c r="H13" s="16">
        <v>9075</v>
      </c>
      <c r="I13" s="16">
        <v>10791</v>
      </c>
      <c r="J13" s="16">
        <v>8653</v>
      </c>
      <c r="K13" s="16">
        <v>10945</v>
      </c>
      <c r="L13" s="16">
        <v>6727</v>
      </c>
      <c r="M13" s="16">
        <v>10348</v>
      </c>
      <c r="N13" s="16">
        <v>96434</v>
      </c>
    </row>
    <row r="14" spans="1:14">
      <c r="A14" s="30">
        <v>2006</v>
      </c>
      <c r="B14" s="16">
        <v>7643</v>
      </c>
      <c r="C14" s="16">
        <v>4408</v>
      </c>
      <c r="D14" s="16">
        <v>6704</v>
      </c>
      <c r="E14" s="16">
        <v>3548</v>
      </c>
      <c r="F14" s="16">
        <v>9353</v>
      </c>
      <c r="G14" s="16">
        <v>14369</v>
      </c>
      <c r="H14" s="16">
        <v>10117</v>
      </c>
      <c r="I14" s="16">
        <v>8184</v>
      </c>
      <c r="J14" s="16">
        <v>7035</v>
      </c>
      <c r="K14" s="16">
        <v>6644</v>
      </c>
      <c r="L14" s="16">
        <v>6717</v>
      </c>
      <c r="M14" s="16">
        <v>9000</v>
      </c>
      <c r="N14" s="16">
        <v>93722</v>
      </c>
    </row>
    <row r="15" spans="1:14">
      <c r="A15" s="30">
        <v>2007</v>
      </c>
      <c r="B15" s="16">
        <v>7335</v>
      </c>
      <c r="C15" s="16">
        <v>6801</v>
      </c>
      <c r="D15" s="16">
        <v>6700</v>
      </c>
      <c r="E15" s="16">
        <v>8148</v>
      </c>
      <c r="F15" s="16">
        <v>12558</v>
      </c>
      <c r="G15" s="16">
        <v>12379</v>
      </c>
      <c r="H15" s="16">
        <v>9277</v>
      </c>
      <c r="I15" s="16">
        <v>7025</v>
      </c>
      <c r="J15" s="16">
        <v>6739</v>
      </c>
      <c r="K15" s="16">
        <v>4899</v>
      </c>
      <c r="L15" s="16">
        <v>5451</v>
      </c>
      <c r="M15" s="16">
        <v>8698</v>
      </c>
      <c r="N15" s="16">
        <v>96010</v>
      </c>
    </row>
    <row r="16" spans="1:14">
      <c r="A16" s="30">
        <v>2008</v>
      </c>
      <c r="B16" s="16">
        <v>6440</v>
      </c>
      <c r="C16" s="16">
        <v>6341</v>
      </c>
      <c r="D16" s="16">
        <v>7371</v>
      </c>
      <c r="E16" s="16">
        <v>6523</v>
      </c>
      <c r="F16" s="16">
        <v>10791</v>
      </c>
      <c r="G16" s="16">
        <v>11427</v>
      </c>
      <c r="H16" s="16">
        <v>7330</v>
      </c>
      <c r="I16" s="16">
        <v>7927</v>
      </c>
      <c r="J16" s="16">
        <v>7752</v>
      </c>
      <c r="K16" s="16">
        <v>5483</v>
      </c>
      <c r="L16" s="16">
        <v>4932</v>
      </c>
      <c r="M16" s="16">
        <v>8860</v>
      </c>
      <c r="N16" s="16">
        <v>91177</v>
      </c>
    </row>
    <row r="17" spans="1:14">
      <c r="A17" s="30">
        <v>2009</v>
      </c>
      <c r="B17" s="16">
        <v>5309</v>
      </c>
      <c r="C17" s="16">
        <v>6023</v>
      </c>
      <c r="D17" s="16">
        <v>3617</v>
      </c>
      <c r="E17" s="16">
        <v>8399</v>
      </c>
      <c r="F17" s="16">
        <v>9675</v>
      </c>
      <c r="G17" s="16">
        <v>14671</v>
      </c>
      <c r="H17" s="16">
        <v>10490</v>
      </c>
      <c r="I17" s="16">
        <v>8053</v>
      </c>
      <c r="J17" s="16">
        <v>6530</v>
      </c>
      <c r="K17" s="16">
        <v>6930</v>
      </c>
      <c r="L17" s="16">
        <v>5756</v>
      </c>
      <c r="M17" s="16">
        <v>8431</v>
      </c>
      <c r="N17" s="16">
        <v>93884</v>
      </c>
    </row>
    <row r="18" spans="1:14">
      <c r="A18" s="30">
        <v>2010</v>
      </c>
      <c r="B18" s="16">
        <v>5569</v>
      </c>
      <c r="C18" s="16">
        <v>5975</v>
      </c>
      <c r="D18" s="16">
        <v>6426</v>
      </c>
      <c r="E18" s="16">
        <v>8301</v>
      </c>
      <c r="F18" s="16">
        <v>11489</v>
      </c>
      <c r="G18" s="16">
        <v>15296</v>
      </c>
      <c r="H18" s="16">
        <v>14718</v>
      </c>
      <c r="I18" s="16">
        <v>11500</v>
      </c>
      <c r="J18" s="16">
        <v>10198</v>
      </c>
      <c r="K18" s="16">
        <v>9148</v>
      </c>
      <c r="L18" s="16">
        <v>10233</v>
      </c>
      <c r="M18" s="16">
        <v>12045</v>
      </c>
      <c r="N18" s="16">
        <v>120898</v>
      </c>
    </row>
    <row r="19" spans="1:14">
      <c r="A19" s="30">
        <v>2011</v>
      </c>
      <c r="B19" s="16">
        <v>8081</v>
      </c>
      <c r="C19" s="16">
        <v>8294</v>
      </c>
      <c r="D19" s="16">
        <v>9110</v>
      </c>
      <c r="E19" s="16">
        <v>10662</v>
      </c>
      <c r="F19" s="16">
        <v>16510</v>
      </c>
      <c r="G19" s="16">
        <v>21034</v>
      </c>
      <c r="H19" s="16">
        <v>13786</v>
      </c>
      <c r="I19" s="16">
        <v>16194</v>
      </c>
      <c r="J19" s="16">
        <v>12473</v>
      </c>
      <c r="K19" s="16">
        <v>10008</v>
      </c>
      <c r="L19" s="16">
        <v>11024</v>
      </c>
      <c r="M19" s="16">
        <v>12328</v>
      </c>
      <c r="N19" s="16">
        <v>149504</v>
      </c>
    </row>
    <row r="20" spans="1:14">
      <c r="A20" s="30">
        <v>2012</v>
      </c>
      <c r="B20" s="16">
        <v>10446</v>
      </c>
      <c r="C20" s="16">
        <v>11158</v>
      </c>
      <c r="D20" s="16">
        <v>16269</v>
      </c>
      <c r="E20" s="16">
        <v>16051</v>
      </c>
      <c r="F20" s="16">
        <v>20177</v>
      </c>
      <c r="G20" s="16">
        <v>23546</v>
      </c>
      <c r="H20" s="16">
        <v>15158</v>
      </c>
      <c r="I20" s="16">
        <v>14374</v>
      </c>
      <c r="J20" s="16">
        <v>11729</v>
      </c>
      <c r="K20" s="16">
        <v>6843</v>
      </c>
      <c r="L20" s="16">
        <v>8570</v>
      </c>
      <c r="M20" s="16">
        <v>11494</v>
      </c>
      <c r="N20" s="16">
        <v>165815</v>
      </c>
    </row>
    <row r="21" spans="1:14">
      <c r="A21" s="30">
        <v>2013</v>
      </c>
      <c r="B21" s="16">
        <v>7550</v>
      </c>
      <c r="C21" s="16">
        <v>9069</v>
      </c>
      <c r="D21" s="16">
        <v>15263</v>
      </c>
      <c r="E21" s="16">
        <v>12073</v>
      </c>
      <c r="F21" s="16">
        <v>19539</v>
      </c>
      <c r="G21" s="16">
        <v>26092</v>
      </c>
      <c r="H21" s="16">
        <v>16345</v>
      </c>
      <c r="I21" s="16">
        <v>10836</v>
      </c>
      <c r="J21" s="16">
        <v>14843</v>
      </c>
      <c r="K21" s="16">
        <v>22263</v>
      </c>
      <c r="L21" s="16">
        <v>15855</v>
      </c>
      <c r="M21" s="16">
        <v>11247</v>
      </c>
      <c r="N21" s="16">
        <v>180974</v>
      </c>
    </row>
    <row r="22" spans="1:14">
      <c r="A22" s="30">
        <v>2014</v>
      </c>
      <c r="B22" s="16">
        <v>13134</v>
      </c>
      <c r="C22" s="16">
        <v>10135</v>
      </c>
      <c r="D22" s="16">
        <v>9906</v>
      </c>
      <c r="E22" s="16">
        <v>12888</v>
      </c>
      <c r="F22" s="16">
        <v>20579</v>
      </c>
      <c r="G22" s="16">
        <v>20707</v>
      </c>
      <c r="H22" s="16">
        <v>8979</v>
      </c>
      <c r="I22" s="16">
        <v>7933</v>
      </c>
      <c r="J22" s="16">
        <v>7087</v>
      </c>
      <c r="K22" s="16">
        <v>8029</v>
      </c>
      <c r="L22" s="16">
        <v>7162</v>
      </c>
      <c r="M22" s="16">
        <v>8804</v>
      </c>
      <c r="N22" s="16">
        <v>135343</v>
      </c>
    </row>
    <row r="23" spans="1:14">
      <c r="A23" s="30">
        <v>2015</v>
      </c>
      <c r="B23" s="16">
        <v>5983</v>
      </c>
      <c r="C23" s="16">
        <v>7272</v>
      </c>
      <c r="D23" s="16">
        <v>7614</v>
      </c>
      <c r="E23" s="16">
        <v>9515</v>
      </c>
      <c r="F23" s="16">
        <v>3823</v>
      </c>
      <c r="G23" s="16">
        <v>5194</v>
      </c>
      <c r="H23" s="16">
        <v>5066</v>
      </c>
      <c r="I23" s="16">
        <v>7035</v>
      </c>
      <c r="J23" s="16">
        <v>6699</v>
      </c>
      <c r="K23" s="16">
        <v>4901</v>
      </c>
      <c r="L23" s="16">
        <v>5762</v>
      </c>
      <c r="M23" s="16">
        <v>6260</v>
      </c>
      <c r="N23" s="16">
        <v>75124</v>
      </c>
    </row>
    <row r="24" spans="1:14">
      <c r="A24" s="30">
        <v>2016</v>
      </c>
      <c r="B24" s="16">
        <v>5672</v>
      </c>
      <c r="C24" s="16">
        <v>6549</v>
      </c>
      <c r="D24" s="16">
        <v>7849</v>
      </c>
      <c r="E24" s="16">
        <v>9383</v>
      </c>
      <c r="F24" s="16">
        <v>12351</v>
      </c>
      <c r="G24" s="16">
        <v>12420</v>
      </c>
      <c r="H24" s="16">
        <v>10618</v>
      </c>
      <c r="I24" s="16">
        <v>11417</v>
      </c>
      <c r="J24" s="16">
        <v>10527</v>
      </c>
      <c r="K24" s="16">
        <v>7575</v>
      </c>
      <c r="L24" s="16">
        <v>10686</v>
      </c>
      <c r="M24" s="16">
        <v>13202</v>
      </c>
      <c r="N24" s="16">
        <v>118249</v>
      </c>
    </row>
    <row r="25" spans="1:14">
      <c r="A25" s="30">
        <v>2017</v>
      </c>
      <c r="B25" s="70">
        <v>10547</v>
      </c>
      <c r="C25" s="70">
        <v>11196</v>
      </c>
      <c r="D25" s="70">
        <v>12729</v>
      </c>
      <c r="E25" s="70">
        <v>14595</v>
      </c>
      <c r="F25" s="70">
        <v>20011</v>
      </c>
      <c r="G25" s="70">
        <v>20118</v>
      </c>
      <c r="H25" s="70">
        <v>10193</v>
      </c>
      <c r="I25" s="70">
        <v>14057</v>
      </c>
      <c r="J25" s="70">
        <v>8351</v>
      </c>
      <c r="K25" s="70">
        <v>10668</v>
      </c>
      <c r="L25" s="70">
        <v>11914</v>
      </c>
      <c r="M25" s="70">
        <v>15889</v>
      </c>
      <c r="N25" s="70">
        <v>160268</v>
      </c>
    </row>
    <row r="26" spans="1:14">
      <c r="A26" s="30">
        <v>2018</v>
      </c>
      <c r="B26" s="70">
        <v>12152</v>
      </c>
      <c r="C26" s="70">
        <v>7570</v>
      </c>
      <c r="D26" s="70">
        <v>14411</v>
      </c>
      <c r="E26" s="70">
        <v>16612</v>
      </c>
      <c r="F26" s="70">
        <v>21728</v>
      </c>
      <c r="G26" s="70">
        <v>20899</v>
      </c>
      <c r="H26" s="70">
        <v>18385</v>
      </c>
      <c r="I26" s="70">
        <v>18295</v>
      </c>
      <c r="J26" s="70">
        <v>15354</v>
      </c>
      <c r="K26" s="70">
        <v>11647</v>
      </c>
      <c r="L26" s="70">
        <v>15743</v>
      </c>
      <c r="M26" s="70">
        <v>21527</v>
      </c>
      <c r="N26" s="70">
        <v>194323</v>
      </c>
    </row>
    <row r="27" spans="1:14">
      <c r="A27" s="30">
        <v>2019</v>
      </c>
      <c r="B27" s="16">
        <v>17692</v>
      </c>
      <c r="C27" s="16">
        <v>17668</v>
      </c>
      <c r="D27" s="16">
        <v>18256</v>
      </c>
      <c r="E27" s="16">
        <v>17106</v>
      </c>
      <c r="F27" s="16">
        <v>26015</v>
      </c>
      <c r="G27" s="16">
        <v>30514</v>
      </c>
      <c r="H27" s="16">
        <v>22120</v>
      </c>
      <c r="I27" s="16">
        <v>27553</v>
      </c>
      <c r="J27" s="16">
        <v>18502</v>
      </c>
      <c r="K27" s="16">
        <v>15610</v>
      </c>
      <c r="L27" s="16">
        <v>19680</v>
      </c>
      <c r="M27" s="16">
        <v>23434</v>
      </c>
      <c r="N27" s="16">
        <v>254150</v>
      </c>
    </row>
    <row r="28" spans="1:14">
      <c r="A28" s="30">
        <v>2020</v>
      </c>
      <c r="B28" s="16">
        <v>16800</v>
      </c>
      <c r="C28" s="16">
        <v>14840</v>
      </c>
      <c r="D28" s="16">
        <v>6793</v>
      </c>
      <c r="E28" s="70">
        <v>2</v>
      </c>
      <c r="F28" s="70">
        <v>26</v>
      </c>
      <c r="G28" s="70">
        <v>7</v>
      </c>
      <c r="H28" s="70">
        <v>41</v>
      </c>
      <c r="I28" s="70">
        <v>23</v>
      </c>
      <c r="J28" s="70">
        <v>41</v>
      </c>
      <c r="K28" s="70">
        <v>107</v>
      </c>
      <c r="L28" s="70">
        <v>123</v>
      </c>
      <c r="M28" s="16">
        <v>1563</v>
      </c>
      <c r="N28" s="16">
        <v>40366</v>
      </c>
    </row>
    <row r="29" spans="1:14">
      <c r="A29" s="30">
        <v>2021</v>
      </c>
      <c r="B29" s="16">
        <v>4029</v>
      </c>
      <c r="C29" s="16">
        <v>4769</v>
      </c>
      <c r="D29" s="16">
        <v>7652</v>
      </c>
      <c r="E29" s="16">
        <v>13173</v>
      </c>
      <c r="F29" s="70">
        <v>587</v>
      </c>
      <c r="G29" s="70">
        <v>363</v>
      </c>
      <c r="H29" s="16">
        <v>1106</v>
      </c>
      <c r="I29" s="16">
        <v>1990</v>
      </c>
      <c r="J29" s="16">
        <v>3532</v>
      </c>
      <c r="K29" s="16">
        <v>8739</v>
      </c>
      <c r="L29" s="16">
        <v>10420</v>
      </c>
      <c r="M29" s="16">
        <v>8314</v>
      </c>
      <c r="N29" s="16">
        <v>64672</v>
      </c>
    </row>
    <row r="30" spans="1:14">
      <c r="A30" s="70">
        <v>2022</v>
      </c>
      <c r="B30" s="70">
        <v>3915</v>
      </c>
      <c r="C30" s="70">
        <v>6015</v>
      </c>
      <c r="D30" s="70">
        <v>15034</v>
      </c>
      <c r="E30" s="70">
        <v>22476</v>
      </c>
      <c r="F30" s="70">
        <v>26754</v>
      </c>
      <c r="G30" s="70">
        <v>23248</v>
      </c>
      <c r="H30" s="70">
        <v>17399</v>
      </c>
      <c r="I30" s="70">
        <v>16147</v>
      </c>
      <c r="J30" s="70">
        <v>14471</v>
      </c>
      <c r="K30" s="70">
        <v>16910</v>
      </c>
      <c r="L30" s="70">
        <v>20532</v>
      </c>
      <c r="M30" s="70">
        <v>26433</v>
      </c>
      <c r="N30" s="70">
        <v>209334</v>
      </c>
    </row>
    <row r="31" spans="1:14">
      <c r="A31" s="70">
        <v>2023</v>
      </c>
      <c r="B31" s="70">
        <v>16436</v>
      </c>
      <c r="C31" s="70">
        <v>18401</v>
      </c>
      <c r="D31" s="70">
        <v>25911</v>
      </c>
      <c r="E31" s="70">
        <v>31437</v>
      </c>
      <c r="F31" s="70">
        <v>36575</v>
      </c>
      <c r="G31" s="70">
        <v>38845</v>
      </c>
      <c r="H31" s="70">
        <v>21357</v>
      </c>
      <c r="I31" s="70">
        <v>26665</v>
      </c>
      <c r="J31" s="70">
        <v>28694</v>
      </c>
      <c r="K31" s="70">
        <v>18480</v>
      </c>
      <c r="L31" s="70">
        <v>24443</v>
      </c>
      <c r="M31" s="70">
        <v>32692</v>
      </c>
      <c r="N31" s="70">
        <v>319936</v>
      </c>
    </row>
    <row r="32" spans="1:14">
      <c r="A32" s="70">
        <v>2024</v>
      </c>
      <c r="B32" s="70">
        <v>24074</v>
      </c>
      <c r="C32" s="70">
        <v>25540</v>
      </c>
      <c r="D32" s="70">
        <v>30642</v>
      </c>
      <c r="E32" s="70">
        <v>30066</v>
      </c>
      <c r="F32" s="70">
        <v>38198</v>
      </c>
      <c r="G32" s="70">
        <v>37753</v>
      </c>
      <c r="H32" s="70">
        <v>21451</v>
      </c>
      <c r="I32" s="70">
        <v>25773</v>
      </c>
      <c r="J32" s="70">
        <v>22884</v>
      </c>
      <c r="K32" s="70">
        <v>16254</v>
      </c>
      <c r="L32" s="70">
        <v>19858</v>
      </c>
      <c r="M32" s="70">
        <v>24471</v>
      </c>
      <c r="N32" s="70">
        <v>316964</v>
      </c>
    </row>
    <row r="33" spans="1:14">
      <c r="A33" s="70">
        <v>2025</v>
      </c>
      <c r="B33" s="70">
        <v>20486</v>
      </c>
      <c r="C33" s="70">
        <v>19885</v>
      </c>
      <c r="D33" s="70">
        <v>21414</v>
      </c>
      <c r="E33" s="70">
        <v>25933</v>
      </c>
      <c r="F33" s="70">
        <v>28160</v>
      </c>
      <c r="G33" s="70">
        <v>32662</v>
      </c>
      <c r="H33" s="70">
        <v>27152</v>
      </c>
      <c r="I33" s="70">
        <v>35506</v>
      </c>
      <c r="J33" s="70">
        <v>15797</v>
      </c>
      <c r="K33" s="70">
        <v>17300</v>
      </c>
      <c r="L33" s="70">
        <v>18995</v>
      </c>
      <c r="M33" s="70">
        <v>30094</v>
      </c>
      <c r="N33" s="70">
        <v>293384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="60" zoomScaleNormal="100" workbookViewId="0">
      <selection activeCell="L32" sqref="L32"/>
    </sheetView>
  </sheetViews>
  <sheetFormatPr defaultRowHeight="15"/>
  <cols>
    <col min="1" max="1" width="9.42578125" customWidth="1"/>
    <col min="2" max="2" width="12.28515625" bestFit="1" customWidth="1"/>
    <col min="3" max="3" width="7.42578125" customWidth="1"/>
    <col min="4" max="4" width="9.85546875" customWidth="1"/>
    <col min="5" max="5" width="12" bestFit="1" customWidth="1"/>
  </cols>
  <sheetData>
    <row r="1" spans="1:5">
      <c r="A1" s="320" t="s">
        <v>874</v>
      </c>
      <c r="B1" s="320"/>
      <c r="C1" s="320"/>
      <c r="D1" s="320"/>
      <c r="E1" s="320"/>
    </row>
    <row r="2" spans="1:5">
      <c r="A2" s="60" t="s">
        <v>56</v>
      </c>
      <c r="B2" s="60" t="s">
        <v>873</v>
      </c>
      <c r="C2" s="60" t="s">
        <v>719</v>
      </c>
      <c r="D2" s="60" t="s">
        <v>4</v>
      </c>
      <c r="E2" s="60" t="s">
        <v>1</v>
      </c>
    </row>
    <row r="3" spans="1:5">
      <c r="A3" s="63">
        <v>1996</v>
      </c>
      <c r="B3" s="30">
        <v>271101</v>
      </c>
      <c r="C3" s="30">
        <v>122512</v>
      </c>
      <c r="D3" s="30">
        <v>393613</v>
      </c>
      <c r="E3" s="30">
        <v>8.3000000000000007</v>
      </c>
    </row>
    <row r="4" spans="1:5">
      <c r="A4" s="63">
        <v>1997</v>
      </c>
      <c r="B4" s="30">
        <v>288419</v>
      </c>
      <c r="C4" s="30">
        <v>133438</v>
      </c>
      <c r="D4" s="30">
        <v>421857</v>
      </c>
      <c r="E4" s="30">
        <v>7.2</v>
      </c>
    </row>
    <row r="5" spans="1:5">
      <c r="A5" s="63">
        <v>1998</v>
      </c>
      <c r="B5" s="30">
        <v>320455</v>
      </c>
      <c r="C5" s="30">
        <v>143229</v>
      </c>
      <c r="D5" s="30">
        <v>463684</v>
      </c>
      <c r="E5" s="30">
        <v>9.9</v>
      </c>
    </row>
    <row r="6" spans="1:5">
      <c r="A6" s="63">
        <v>1999</v>
      </c>
      <c r="B6" s="30">
        <v>350843</v>
      </c>
      <c r="C6" s="30">
        <v>140661</v>
      </c>
      <c r="D6" s="30">
        <v>491504</v>
      </c>
      <c r="E6" s="30">
        <v>6</v>
      </c>
    </row>
    <row r="7" spans="1:5">
      <c r="A7" s="63">
        <v>2000</v>
      </c>
      <c r="B7" s="30">
        <v>367731</v>
      </c>
      <c r="C7" s="30">
        <v>95915</v>
      </c>
      <c r="D7" s="30">
        <v>463646</v>
      </c>
      <c r="E7" s="30">
        <v>-5.7</v>
      </c>
    </row>
    <row r="8" spans="1:5">
      <c r="A8" s="63">
        <v>2001</v>
      </c>
      <c r="B8" s="30">
        <v>296917</v>
      </c>
      <c r="C8" s="30">
        <v>64320</v>
      </c>
      <c r="D8" s="30">
        <v>361237</v>
      </c>
      <c r="E8" s="30">
        <v>-22.1</v>
      </c>
    </row>
    <row r="9" spans="1:5">
      <c r="A9" s="63">
        <v>2002</v>
      </c>
      <c r="B9" s="30">
        <v>208691</v>
      </c>
      <c r="C9" s="30">
        <v>66777</v>
      </c>
      <c r="D9" s="30">
        <v>275468</v>
      </c>
      <c r="E9" s="30">
        <v>-23.7</v>
      </c>
    </row>
    <row r="10" spans="1:5">
      <c r="A10" s="63">
        <v>2003</v>
      </c>
      <c r="B10" s="30">
        <v>251769</v>
      </c>
      <c r="C10" s="30">
        <v>86363</v>
      </c>
      <c r="D10" s="30">
        <v>338132</v>
      </c>
      <c r="E10" s="30">
        <v>22.7</v>
      </c>
    </row>
    <row r="11" spans="1:5">
      <c r="A11" s="63">
        <v>2004</v>
      </c>
      <c r="B11" s="30">
        <v>294971</v>
      </c>
      <c r="C11" s="30">
        <v>90326</v>
      </c>
      <c r="D11" s="30">
        <v>385297</v>
      </c>
      <c r="E11" s="30">
        <v>13.9</v>
      </c>
    </row>
    <row r="12" spans="1:5">
      <c r="A12" s="63">
        <v>2005</v>
      </c>
      <c r="B12" s="30">
        <v>278964</v>
      </c>
      <c r="C12" s="30">
        <v>96434</v>
      </c>
      <c r="D12" s="30">
        <v>375398</v>
      </c>
      <c r="E12" s="30">
        <v>-2.6</v>
      </c>
    </row>
    <row r="13" spans="1:5">
      <c r="A13" s="63">
        <v>2006</v>
      </c>
      <c r="B13" s="30">
        <v>290204</v>
      </c>
      <c r="C13" s="30">
        <v>93722</v>
      </c>
      <c r="D13" s="30">
        <v>383926</v>
      </c>
      <c r="E13" s="30">
        <v>2.2999999999999998</v>
      </c>
    </row>
    <row r="14" spans="1:5">
      <c r="A14" s="63">
        <v>2007</v>
      </c>
      <c r="B14" s="30">
        <v>430695</v>
      </c>
      <c r="C14" s="30">
        <v>96010</v>
      </c>
      <c r="D14" s="30">
        <v>526705</v>
      </c>
      <c r="E14" s="30">
        <v>37.200000000000003</v>
      </c>
    </row>
    <row r="15" spans="1:5">
      <c r="A15" s="63">
        <v>2008</v>
      </c>
      <c r="B15" s="30">
        <v>409100</v>
      </c>
      <c r="C15" s="30">
        <v>91177</v>
      </c>
      <c r="D15" s="30">
        <v>500277</v>
      </c>
      <c r="E15" s="30">
        <v>-5</v>
      </c>
    </row>
    <row r="16" spans="1:5">
      <c r="A16" s="63">
        <v>2009</v>
      </c>
      <c r="B16" s="30">
        <v>416072</v>
      </c>
      <c r="C16" s="30">
        <v>93884</v>
      </c>
      <c r="D16" s="30">
        <v>509956</v>
      </c>
      <c r="E16" s="30">
        <v>1.9</v>
      </c>
    </row>
    <row r="17" spans="1:5">
      <c r="A17" s="63">
        <v>2010</v>
      </c>
      <c r="B17" s="30">
        <v>481969</v>
      </c>
      <c r="C17" s="30">
        <v>120898</v>
      </c>
      <c r="D17" s="30">
        <v>602867</v>
      </c>
      <c r="E17" s="30">
        <v>18.2</v>
      </c>
    </row>
    <row r="18" spans="1:5">
      <c r="A18" s="63">
        <v>2011</v>
      </c>
      <c r="B18" s="30">
        <v>586711</v>
      </c>
      <c r="C18" s="30">
        <v>149504</v>
      </c>
      <c r="D18" s="30">
        <v>736215</v>
      </c>
      <c r="E18" s="30">
        <v>22.1</v>
      </c>
    </row>
    <row r="19" spans="1:5">
      <c r="A19" s="63">
        <v>2012</v>
      </c>
      <c r="B19" s="30">
        <v>637277</v>
      </c>
      <c r="C19" s="30">
        <v>165815</v>
      </c>
      <c r="D19" s="30">
        <v>803092</v>
      </c>
      <c r="E19" s="30">
        <v>9.1</v>
      </c>
    </row>
    <row r="20" spans="1:5">
      <c r="A20" s="63">
        <v>2013</v>
      </c>
      <c r="B20" s="30">
        <v>616642</v>
      </c>
      <c r="C20" s="30">
        <v>180974</v>
      </c>
      <c r="D20" s="30">
        <v>797616</v>
      </c>
      <c r="E20" s="30">
        <v>-0.7</v>
      </c>
    </row>
    <row r="21" spans="1:5">
      <c r="A21" s="63">
        <v>2014</v>
      </c>
      <c r="B21" s="30">
        <v>654775</v>
      </c>
      <c r="C21" s="30">
        <v>135343</v>
      </c>
      <c r="D21" s="30">
        <v>790118</v>
      </c>
      <c r="E21" s="30">
        <v>-0.9</v>
      </c>
    </row>
    <row r="22" spans="1:5">
      <c r="A22" s="63">
        <v>2015</v>
      </c>
      <c r="B22" s="30">
        <v>464156</v>
      </c>
      <c r="C22" s="30">
        <v>74814</v>
      </c>
      <c r="D22" s="30">
        <v>538970</v>
      </c>
      <c r="E22" s="30">
        <v>-31</v>
      </c>
    </row>
    <row r="23" spans="1:5">
      <c r="A23" s="63">
        <v>2016</v>
      </c>
      <c r="B23" s="18">
        <v>634753</v>
      </c>
      <c r="C23" s="30">
        <v>118249</v>
      </c>
      <c r="D23" s="30">
        <v>753002</v>
      </c>
      <c r="E23" s="30">
        <v>40</v>
      </c>
    </row>
    <row r="24" spans="1:5">
      <c r="A24" s="63">
        <v>2017</v>
      </c>
      <c r="B24" s="30">
        <v>779386</v>
      </c>
      <c r="C24" s="30">
        <v>160832</v>
      </c>
      <c r="D24" s="30">
        <v>940218</v>
      </c>
      <c r="E24" s="30">
        <v>25</v>
      </c>
    </row>
    <row r="25" spans="1:5">
      <c r="A25" s="63">
        <v>2018</v>
      </c>
      <c r="B25" s="30">
        <v>978749</v>
      </c>
      <c r="C25" s="30">
        <v>194323</v>
      </c>
      <c r="D25" s="30">
        <v>1173072</v>
      </c>
      <c r="E25" s="30">
        <v>25</v>
      </c>
    </row>
    <row r="26" spans="1:5">
      <c r="A26" s="63">
        <v>2019</v>
      </c>
      <c r="B26" s="30">
        <v>943041</v>
      </c>
      <c r="C26" s="30">
        <v>254150</v>
      </c>
      <c r="D26" s="30">
        <v>1197191</v>
      </c>
      <c r="E26" s="30">
        <v>2</v>
      </c>
    </row>
    <row r="27" spans="1:5">
      <c r="A27" s="63">
        <v>2020</v>
      </c>
      <c r="B27" s="30">
        <v>189749</v>
      </c>
      <c r="C27" s="30">
        <v>40336</v>
      </c>
      <c r="D27" s="30">
        <v>230085</v>
      </c>
      <c r="E27" s="30">
        <v>-80.7</v>
      </c>
    </row>
    <row r="28" spans="1:5">
      <c r="A28" s="63">
        <v>2021</v>
      </c>
      <c r="B28" s="30">
        <v>86290</v>
      </c>
      <c r="C28" s="30">
        <v>64672</v>
      </c>
      <c r="D28" s="30">
        <v>150962</v>
      </c>
      <c r="E28" s="30">
        <v>-34.299999999999997</v>
      </c>
    </row>
    <row r="29" spans="1:5">
      <c r="A29" s="63">
        <v>2022</v>
      </c>
      <c r="B29" s="30">
        <v>405535</v>
      </c>
      <c r="C29" s="30">
        <v>209334</v>
      </c>
      <c r="D29" s="30">
        <v>614869</v>
      </c>
      <c r="E29" s="30">
        <v>307.3</v>
      </c>
    </row>
    <row r="30" spans="1:5">
      <c r="A30" s="63">
        <v>2023</v>
      </c>
      <c r="B30" s="30">
        <v>694946</v>
      </c>
      <c r="C30" s="30">
        <v>319936</v>
      </c>
      <c r="D30" s="30">
        <v>1014882</v>
      </c>
      <c r="E30" s="30">
        <v>65.05</v>
      </c>
    </row>
    <row r="31" spans="1:5">
      <c r="A31" s="63">
        <v>2024</v>
      </c>
      <c r="B31" s="67">
        <v>829767</v>
      </c>
      <c r="C31" s="31">
        <v>317781</v>
      </c>
      <c r="D31" s="30">
        <v>1147548</v>
      </c>
      <c r="E31" s="30">
        <v>13.07</v>
      </c>
    </row>
    <row r="32" spans="1:5">
      <c r="A32" s="63">
        <v>2025</v>
      </c>
      <c r="B32" s="63">
        <v>868981</v>
      </c>
      <c r="C32" s="63">
        <v>293384</v>
      </c>
      <c r="D32" s="63">
        <v>1162365</v>
      </c>
      <c r="E32" s="63">
        <v>1.29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selection activeCell="K27" sqref="K27"/>
    </sheetView>
  </sheetViews>
  <sheetFormatPr defaultRowHeight="15"/>
  <sheetData>
    <row r="1" spans="1:8">
      <c r="A1" s="320" t="s">
        <v>877</v>
      </c>
      <c r="B1" s="320"/>
      <c r="C1" s="320"/>
      <c r="D1" s="320"/>
      <c r="E1" s="320"/>
      <c r="F1" s="320"/>
      <c r="G1" s="320"/>
      <c r="H1" s="320"/>
    </row>
    <row r="2" spans="1:8" ht="15.75">
      <c r="A2" s="321" t="s">
        <v>86</v>
      </c>
      <c r="B2" s="321" t="s">
        <v>875</v>
      </c>
      <c r="C2" s="321"/>
      <c r="D2" s="321"/>
      <c r="E2" s="321"/>
      <c r="F2" s="71"/>
      <c r="G2" s="71"/>
      <c r="H2" s="321" t="s">
        <v>4</v>
      </c>
    </row>
    <row r="3" spans="1:8" ht="15.75">
      <c r="A3" s="321"/>
      <c r="B3" s="72" t="s">
        <v>7</v>
      </c>
      <c r="C3" s="72" t="s">
        <v>98</v>
      </c>
      <c r="D3" s="72" t="s">
        <v>8</v>
      </c>
      <c r="E3" s="72" t="s">
        <v>98</v>
      </c>
      <c r="F3" s="73" t="s">
        <v>30</v>
      </c>
      <c r="G3" s="74" t="s">
        <v>98</v>
      </c>
      <c r="H3" s="321"/>
    </row>
    <row r="4" spans="1:8">
      <c r="A4" s="70">
        <v>1996</v>
      </c>
      <c r="B4" s="16">
        <v>233055</v>
      </c>
      <c r="C4" s="70">
        <v>59.2</v>
      </c>
      <c r="D4" s="16">
        <v>160558</v>
      </c>
      <c r="E4" s="70">
        <v>40.799999999999997</v>
      </c>
      <c r="F4" s="75" t="s">
        <v>876</v>
      </c>
      <c r="G4" s="76" t="s">
        <v>876</v>
      </c>
      <c r="H4" s="16">
        <v>393613</v>
      </c>
    </row>
    <row r="5" spans="1:8">
      <c r="A5" s="70">
        <v>1997</v>
      </c>
      <c r="B5" s="16">
        <v>251358</v>
      </c>
      <c r="C5" s="70">
        <v>59.6</v>
      </c>
      <c r="D5" s="16">
        <v>170499</v>
      </c>
      <c r="E5" s="70">
        <v>40.4</v>
      </c>
      <c r="F5" s="76" t="s">
        <v>876</v>
      </c>
      <c r="G5" s="76" t="s">
        <v>876</v>
      </c>
      <c r="H5" s="16">
        <v>421857</v>
      </c>
    </row>
    <row r="6" spans="1:8">
      <c r="A6" s="70">
        <v>1998</v>
      </c>
      <c r="B6" s="16">
        <v>267871</v>
      </c>
      <c r="C6" s="70">
        <v>57.8</v>
      </c>
      <c r="D6" s="16">
        <v>195813</v>
      </c>
      <c r="E6" s="70">
        <v>42.2</v>
      </c>
      <c r="F6" s="76" t="s">
        <v>876</v>
      </c>
      <c r="G6" s="76" t="s">
        <v>876</v>
      </c>
      <c r="H6" s="16">
        <v>463684</v>
      </c>
    </row>
    <row r="7" spans="1:8">
      <c r="A7" s="70">
        <v>1999</v>
      </c>
      <c r="B7" s="16">
        <v>286161</v>
      </c>
      <c r="C7" s="70">
        <v>58.2</v>
      </c>
      <c r="D7" s="16">
        <v>205343</v>
      </c>
      <c r="E7" s="70">
        <v>41.8</v>
      </c>
      <c r="F7" s="76" t="s">
        <v>876</v>
      </c>
      <c r="G7" s="76" t="s">
        <v>876</v>
      </c>
      <c r="H7" s="16">
        <v>491504</v>
      </c>
    </row>
    <row r="8" spans="1:8">
      <c r="A8" s="70">
        <v>2000</v>
      </c>
      <c r="B8" s="16">
        <v>266937</v>
      </c>
      <c r="C8" s="70">
        <v>57.6</v>
      </c>
      <c r="D8" s="16">
        <v>196709</v>
      </c>
      <c r="E8" s="70">
        <v>42.4</v>
      </c>
      <c r="F8" s="76" t="s">
        <v>876</v>
      </c>
      <c r="G8" s="76" t="s">
        <v>876</v>
      </c>
      <c r="H8" s="16">
        <v>463646</v>
      </c>
    </row>
    <row r="9" spans="1:8">
      <c r="A9" s="70">
        <v>2001</v>
      </c>
      <c r="B9" s="70">
        <v>213465</v>
      </c>
      <c r="C9" s="70">
        <v>59.1</v>
      </c>
      <c r="D9" s="70">
        <v>147772</v>
      </c>
      <c r="E9" s="70">
        <v>40.9</v>
      </c>
      <c r="F9" s="76" t="s">
        <v>876</v>
      </c>
      <c r="G9" s="76" t="s">
        <v>876</v>
      </c>
      <c r="H9" s="16">
        <v>361237</v>
      </c>
    </row>
    <row r="10" spans="1:8">
      <c r="A10" s="70">
        <v>2002</v>
      </c>
      <c r="B10" s="16">
        <v>174710</v>
      </c>
      <c r="C10" s="70">
        <v>63.4</v>
      </c>
      <c r="D10" s="16">
        <v>100758</v>
      </c>
      <c r="E10" s="70">
        <v>36.6</v>
      </c>
      <c r="F10" s="76" t="s">
        <v>876</v>
      </c>
      <c r="G10" s="76" t="s">
        <v>876</v>
      </c>
      <c r="H10" s="16">
        <v>275468</v>
      </c>
    </row>
    <row r="11" spans="1:8">
      <c r="A11" s="70">
        <v>2003</v>
      </c>
      <c r="B11" s="16">
        <v>204732</v>
      </c>
      <c r="C11" s="70">
        <v>60.5</v>
      </c>
      <c r="D11" s="16">
        <v>133400</v>
      </c>
      <c r="E11" s="70">
        <v>39.5</v>
      </c>
      <c r="F11" s="76" t="s">
        <v>876</v>
      </c>
      <c r="G11" s="76" t="s">
        <v>876</v>
      </c>
      <c r="H11" s="16">
        <v>338132</v>
      </c>
    </row>
    <row r="12" spans="1:8">
      <c r="A12" s="70">
        <v>2004</v>
      </c>
      <c r="B12" s="16">
        <v>255303</v>
      </c>
      <c r="C12" s="70">
        <v>66.3</v>
      </c>
      <c r="D12" s="16">
        <v>129994</v>
      </c>
      <c r="E12" s="70">
        <v>33.700000000000003</v>
      </c>
      <c r="F12" s="76" t="s">
        <v>876</v>
      </c>
      <c r="G12" s="76" t="s">
        <v>876</v>
      </c>
      <c r="H12" s="70">
        <v>385297</v>
      </c>
    </row>
    <row r="13" spans="1:8">
      <c r="A13" s="70">
        <v>2005</v>
      </c>
      <c r="B13" s="16">
        <v>257972</v>
      </c>
      <c r="C13" s="70">
        <v>68.7</v>
      </c>
      <c r="D13" s="16">
        <v>117426</v>
      </c>
      <c r="E13" s="70">
        <v>31.3</v>
      </c>
      <c r="F13" s="76" t="s">
        <v>876</v>
      </c>
      <c r="G13" s="76" t="s">
        <v>876</v>
      </c>
      <c r="H13" s="16">
        <v>375398</v>
      </c>
    </row>
    <row r="14" spans="1:8">
      <c r="A14" s="70">
        <v>2006</v>
      </c>
      <c r="B14" s="16">
        <v>218818</v>
      </c>
      <c r="C14" s="70">
        <v>57</v>
      </c>
      <c r="D14" s="16">
        <v>165108</v>
      </c>
      <c r="E14" s="70">
        <v>43</v>
      </c>
      <c r="F14" s="76" t="s">
        <v>876</v>
      </c>
      <c r="G14" s="76" t="s">
        <v>876</v>
      </c>
      <c r="H14" s="16">
        <v>383926</v>
      </c>
    </row>
    <row r="15" spans="1:8">
      <c r="A15" s="70">
        <v>2007</v>
      </c>
      <c r="B15" s="16">
        <v>290688</v>
      </c>
      <c r="C15" s="70">
        <v>55.2</v>
      </c>
      <c r="D15" s="16">
        <v>236017</v>
      </c>
      <c r="E15" s="70">
        <v>44.8</v>
      </c>
      <c r="F15" s="76" t="s">
        <v>876</v>
      </c>
      <c r="G15" s="76" t="s">
        <v>876</v>
      </c>
      <c r="H15" s="16">
        <v>526705</v>
      </c>
    </row>
    <row r="16" spans="1:8">
      <c r="A16" s="70">
        <v>2008</v>
      </c>
      <c r="B16" s="16">
        <v>286983</v>
      </c>
      <c r="C16" s="70">
        <v>57.4</v>
      </c>
      <c r="D16" s="16">
        <v>213294</v>
      </c>
      <c r="E16" s="70">
        <v>42.6</v>
      </c>
      <c r="F16" s="76" t="s">
        <v>876</v>
      </c>
      <c r="G16" s="76" t="s">
        <v>876</v>
      </c>
      <c r="H16" s="16">
        <v>500277</v>
      </c>
    </row>
    <row r="17" spans="1:8">
      <c r="A17" s="70">
        <v>2009</v>
      </c>
      <c r="B17" s="16">
        <v>288155</v>
      </c>
      <c r="C17" s="70">
        <v>56.5</v>
      </c>
      <c r="D17" s="16">
        <v>221801</v>
      </c>
      <c r="E17" s="70">
        <v>43.5</v>
      </c>
      <c r="F17" s="76" t="s">
        <v>876</v>
      </c>
      <c r="G17" s="76" t="s">
        <v>876</v>
      </c>
      <c r="H17" s="16">
        <v>509956</v>
      </c>
    </row>
    <row r="18" spans="1:8">
      <c r="A18" s="70">
        <v>2010</v>
      </c>
      <c r="B18" s="16">
        <v>361611</v>
      </c>
      <c r="C18" s="70">
        <v>60</v>
      </c>
      <c r="D18" s="16">
        <v>241256</v>
      </c>
      <c r="E18" s="70">
        <v>40</v>
      </c>
      <c r="F18" s="76" t="s">
        <v>876</v>
      </c>
      <c r="G18" s="76" t="s">
        <v>876</v>
      </c>
      <c r="H18" s="16">
        <v>602867</v>
      </c>
    </row>
    <row r="19" spans="1:8">
      <c r="A19" s="70">
        <v>2011</v>
      </c>
      <c r="B19" s="16">
        <v>352059</v>
      </c>
      <c r="C19" s="70">
        <v>47.8</v>
      </c>
      <c r="D19" s="16">
        <v>384156</v>
      </c>
      <c r="E19" s="70">
        <v>52.2</v>
      </c>
      <c r="F19" s="76" t="s">
        <v>876</v>
      </c>
      <c r="G19" s="76" t="s">
        <v>876</v>
      </c>
      <c r="H19" s="16">
        <v>736215</v>
      </c>
    </row>
    <row r="20" spans="1:8">
      <c r="A20" s="70">
        <v>2012</v>
      </c>
      <c r="B20" s="16">
        <v>439270</v>
      </c>
      <c r="C20" s="70">
        <v>54.7</v>
      </c>
      <c r="D20" s="16">
        <v>363822</v>
      </c>
      <c r="E20" s="70">
        <v>45.3</v>
      </c>
      <c r="F20" s="76" t="s">
        <v>876</v>
      </c>
      <c r="G20" s="76" t="s">
        <v>876</v>
      </c>
      <c r="H20" s="16">
        <v>803092</v>
      </c>
    </row>
    <row r="21" spans="1:8">
      <c r="A21" s="70">
        <v>2013</v>
      </c>
      <c r="B21" s="16">
        <v>449058</v>
      </c>
      <c r="C21" s="70">
        <v>56.3</v>
      </c>
      <c r="D21" s="16">
        <v>348558</v>
      </c>
      <c r="E21" s="70">
        <v>43.7</v>
      </c>
      <c r="F21" s="76" t="s">
        <v>876</v>
      </c>
      <c r="G21" s="76" t="s">
        <v>876</v>
      </c>
      <c r="H21" s="16">
        <v>797616</v>
      </c>
    </row>
    <row r="22" spans="1:8">
      <c r="A22" s="70">
        <v>2014</v>
      </c>
      <c r="B22" s="16">
        <v>445627</v>
      </c>
      <c r="C22" s="70">
        <v>56.4</v>
      </c>
      <c r="D22" s="16">
        <v>344491</v>
      </c>
      <c r="E22" s="70">
        <v>43.6</v>
      </c>
      <c r="F22" s="76" t="s">
        <v>876</v>
      </c>
      <c r="G22" s="76" t="s">
        <v>876</v>
      </c>
      <c r="H22" s="16">
        <v>790118</v>
      </c>
    </row>
    <row r="23" spans="1:8">
      <c r="A23" s="70">
        <v>2015</v>
      </c>
      <c r="B23" s="16">
        <v>289158</v>
      </c>
      <c r="C23" s="70">
        <v>53.7</v>
      </c>
      <c r="D23" s="16">
        <v>249813</v>
      </c>
      <c r="E23" s="70">
        <v>46.4</v>
      </c>
      <c r="F23" s="76" t="s">
        <v>876</v>
      </c>
      <c r="G23" s="76" t="s">
        <v>876</v>
      </c>
      <c r="H23" s="16">
        <v>538970</v>
      </c>
    </row>
    <row r="24" spans="1:8">
      <c r="A24" s="70">
        <v>2016</v>
      </c>
      <c r="B24" s="16">
        <v>399091</v>
      </c>
      <c r="C24" s="70">
        <v>53</v>
      </c>
      <c r="D24" s="16">
        <v>353911</v>
      </c>
      <c r="E24" s="70">
        <v>47</v>
      </c>
      <c r="F24" s="76" t="s">
        <v>876</v>
      </c>
      <c r="G24" s="76" t="s">
        <v>876</v>
      </c>
      <c r="H24" s="16">
        <v>753002</v>
      </c>
    </row>
    <row r="25" spans="1:8">
      <c r="A25" s="70">
        <v>2017</v>
      </c>
      <c r="B25" s="16">
        <v>509585</v>
      </c>
      <c r="C25" s="70">
        <v>54.2</v>
      </c>
      <c r="D25" s="16">
        <v>430633</v>
      </c>
      <c r="E25" s="70">
        <v>45.8</v>
      </c>
      <c r="F25" s="76" t="s">
        <v>876</v>
      </c>
      <c r="G25" s="76" t="s">
        <v>876</v>
      </c>
      <c r="H25" s="16">
        <v>940218</v>
      </c>
    </row>
    <row r="26" spans="1:8">
      <c r="A26" s="70">
        <v>2018</v>
      </c>
      <c r="B26" s="16">
        <v>624928</v>
      </c>
      <c r="C26" s="70">
        <v>53.3</v>
      </c>
      <c r="D26" s="16">
        <v>548144</v>
      </c>
      <c r="E26" s="70">
        <v>47.7</v>
      </c>
      <c r="F26" s="76" t="s">
        <v>876</v>
      </c>
      <c r="G26" s="76" t="s">
        <v>876</v>
      </c>
      <c r="H26" s="16">
        <v>1173072</v>
      </c>
    </row>
    <row r="27" spans="1:8">
      <c r="A27" s="70">
        <v>2019</v>
      </c>
      <c r="B27" s="16">
        <v>634392</v>
      </c>
      <c r="C27" s="70">
        <v>53</v>
      </c>
      <c r="D27" s="16">
        <v>562799</v>
      </c>
      <c r="E27" s="70">
        <v>47</v>
      </c>
      <c r="F27" s="76" t="s">
        <v>876</v>
      </c>
      <c r="G27" s="76" t="s">
        <v>876</v>
      </c>
      <c r="H27" s="16">
        <v>1197191</v>
      </c>
    </row>
    <row r="28" spans="1:8">
      <c r="A28" s="70">
        <v>2020</v>
      </c>
      <c r="B28" s="16">
        <v>124048</v>
      </c>
      <c r="C28" s="70">
        <v>53.9</v>
      </c>
      <c r="D28" s="16">
        <v>106037</v>
      </c>
      <c r="E28" s="70">
        <v>46.1</v>
      </c>
      <c r="F28" s="76" t="s">
        <v>876</v>
      </c>
      <c r="G28" s="76" t="s">
        <v>876</v>
      </c>
      <c r="H28" s="16">
        <v>230085</v>
      </c>
    </row>
    <row r="29" spans="1:8">
      <c r="A29" s="70">
        <v>2021</v>
      </c>
      <c r="B29" s="16">
        <v>105410</v>
      </c>
      <c r="C29" s="70">
        <v>69.8</v>
      </c>
      <c r="D29" s="16">
        <v>45552</v>
      </c>
      <c r="E29" s="70">
        <v>30.2</v>
      </c>
      <c r="F29" s="76" t="s">
        <v>876</v>
      </c>
      <c r="G29" s="76" t="s">
        <v>876</v>
      </c>
      <c r="H29" s="16">
        <v>150962</v>
      </c>
    </row>
    <row r="30" spans="1:8">
      <c r="A30" s="70">
        <v>2022</v>
      </c>
      <c r="B30" s="70">
        <v>358683</v>
      </c>
      <c r="C30" s="70">
        <v>58.3</v>
      </c>
      <c r="D30" s="70">
        <v>256012</v>
      </c>
      <c r="E30" s="70">
        <v>41.6</v>
      </c>
      <c r="F30" s="75">
        <v>174</v>
      </c>
      <c r="G30" s="75">
        <v>0.03</v>
      </c>
      <c r="H30" s="70">
        <v>614869</v>
      </c>
    </row>
    <row r="31" spans="1:8">
      <c r="A31" s="70">
        <v>2023</v>
      </c>
      <c r="B31" s="70">
        <v>566665</v>
      </c>
      <c r="C31" s="70">
        <v>55.84</v>
      </c>
      <c r="D31" s="70">
        <v>447807</v>
      </c>
      <c r="E31" s="70">
        <v>44.12</v>
      </c>
      <c r="F31" s="75">
        <v>410</v>
      </c>
      <c r="G31" s="75">
        <v>0.04</v>
      </c>
      <c r="H31" s="70">
        <v>1014882</v>
      </c>
    </row>
    <row r="32" spans="1:8">
      <c r="A32" s="70">
        <v>2024</v>
      </c>
      <c r="B32" s="31">
        <v>633219</v>
      </c>
      <c r="C32" s="31">
        <v>55.2</v>
      </c>
      <c r="D32" s="31">
        <v>513892</v>
      </c>
      <c r="E32" s="31">
        <v>44.8</v>
      </c>
      <c r="F32" s="75">
        <v>437</v>
      </c>
      <c r="G32" s="75">
        <v>0.04</v>
      </c>
      <c r="H32" s="70">
        <v>1147548</v>
      </c>
    </row>
    <row r="33" spans="1:8">
      <c r="A33" s="70">
        <v>2025</v>
      </c>
      <c r="B33" s="70">
        <v>635505</v>
      </c>
      <c r="C33" s="70">
        <v>54.67</v>
      </c>
      <c r="D33" s="70">
        <v>526441</v>
      </c>
      <c r="E33" s="70">
        <v>45.29</v>
      </c>
      <c r="F33" s="75">
        <v>419</v>
      </c>
      <c r="G33" s="75">
        <v>0.04</v>
      </c>
      <c r="H33" s="70">
        <v>1162365</v>
      </c>
    </row>
  </sheetData>
  <mergeCells count="4">
    <mergeCell ref="A2:A3"/>
    <mergeCell ref="B2:E2"/>
    <mergeCell ref="H2:H3"/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zoomScale="60" zoomScaleNormal="130" workbookViewId="0">
      <selection activeCell="P59" sqref="P59"/>
    </sheetView>
  </sheetViews>
  <sheetFormatPr defaultRowHeight="15"/>
  <sheetData>
    <row r="1" spans="1:9">
      <c r="A1" s="308" t="s">
        <v>878</v>
      </c>
      <c r="B1" s="308"/>
      <c r="C1" s="308"/>
      <c r="D1" s="308"/>
      <c r="E1" s="308"/>
      <c r="F1" s="308"/>
      <c r="G1" s="308"/>
      <c r="H1" s="308"/>
    </row>
    <row r="2" spans="1:9">
      <c r="A2" s="323" t="s">
        <v>86</v>
      </c>
      <c r="B2" s="323" t="s">
        <v>4</v>
      </c>
      <c r="C2" s="323" t="s">
        <v>87</v>
      </c>
      <c r="D2" s="323"/>
      <c r="E2" s="323"/>
      <c r="F2" s="323"/>
      <c r="G2" s="323"/>
      <c r="H2" s="323"/>
      <c r="I2" s="1"/>
    </row>
    <row r="3" spans="1:9">
      <c r="A3" s="323"/>
      <c r="B3" s="323"/>
      <c r="C3" s="60" t="s">
        <v>88</v>
      </c>
      <c r="D3" s="60" t="s">
        <v>89</v>
      </c>
      <c r="E3" s="60" t="s">
        <v>90</v>
      </c>
      <c r="F3" s="60" t="s">
        <v>91</v>
      </c>
      <c r="G3" s="60" t="s">
        <v>92</v>
      </c>
      <c r="H3" s="77" t="s">
        <v>93</v>
      </c>
      <c r="I3" s="1"/>
    </row>
    <row r="4" spans="1:9">
      <c r="A4" s="322">
        <v>1995</v>
      </c>
      <c r="B4" s="79">
        <v>363395</v>
      </c>
      <c r="C4" s="79">
        <v>22878</v>
      </c>
      <c r="D4" s="79">
        <v>106603</v>
      </c>
      <c r="E4" s="79">
        <v>120212</v>
      </c>
      <c r="F4" s="79">
        <v>76647</v>
      </c>
      <c r="G4" s="79">
        <v>37055</v>
      </c>
      <c r="H4" s="80" t="s">
        <v>62</v>
      </c>
      <c r="I4" s="1"/>
    </row>
    <row r="5" spans="1:9">
      <c r="A5" s="322"/>
      <c r="B5" s="81">
        <v>-100</v>
      </c>
      <c r="C5" s="81">
        <v>-6.3</v>
      </c>
      <c r="D5" s="81">
        <v>-29.3</v>
      </c>
      <c r="E5" s="81">
        <v>-33.1</v>
      </c>
      <c r="F5" s="81">
        <v>-21.1</v>
      </c>
      <c r="G5" s="81">
        <v>-10.199999999999999</v>
      </c>
      <c r="H5" s="80" t="s">
        <v>62</v>
      </c>
      <c r="I5" s="1"/>
    </row>
    <row r="6" spans="1:9">
      <c r="A6" s="322">
        <v>1996</v>
      </c>
      <c r="B6" s="79">
        <v>393613</v>
      </c>
      <c r="C6" s="79">
        <v>22185</v>
      </c>
      <c r="D6" s="79">
        <v>94924</v>
      </c>
      <c r="E6" s="79">
        <v>116307</v>
      </c>
      <c r="F6" s="79">
        <v>89751</v>
      </c>
      <c r="G6" s="79">
        <v>70446</v>
      </c>
      <c r="H6" s="80" t="s">
        <v>62</v>
      </c>
      <c r="I6" s="1"/>
    </row>
    <row r="7" spans="1:9">
      <c r="A7" s="322"/>
      <c r="B7" s="80">
        <v>-100</v>
      </c>
      <c r="C7" s="80">
        <v>-5.6</v>
      </c>
      <c r="D7" s="80">
        <v>-24.1</v>
      </c>
      <c r="E7" s="80">
        <v>-29.5</v>
      </c>
      <c r="F7" s="80">
        <v>-22.8</v>
      </c>
      <c r="G7" s="80">
        <v>-17.899999999999999</v>
      </c>
      <c r="H7" s="80" t="s">
        <v>62</v>
      </c>
      <c r="I7" s="1"/>
    </row>
    <row r="8" spans="1:9">
      <c r="A8" s="322">
        <v>1997</v>
      </c>
      <c r="B8" s="79">
        <v>421857</v>
      </c>
      <c r="C8" s="79">
        <v>23840</v>
      </c>
      <c r="D8" s="79">
        <v>121286</v>
      </c>
      <c r="E8" s="79">
        <v>126828</v>
      </c>
      <c r="F8" s="79">
        <v>107111</v>
      </c>
      <c r="G8" s="79">
        <v>42792</v>
      </c>
      <c r="H8" s="80" t="s">
        <v>62</v>
      </c>
      <c r="I8" s="1"/>
    </row>
    <row r="9" spans="1:9">
      <c r="A9" s="322"/>
      <c r="B9" s="81">
        <v>-100</v>
      </c>
      <c r="C9" s="81">
        <v>-5.7</v>
      </c>
      <c r="D9" s="81">
        <v>-28.8</v>
      </c>
      <c r="E9" s="81">
        <v>-30.1</v>
      </c>
      <c r="F9" s="81">
        <v>-25.4</v>
      </c>
      <c r="G9" s="81">
        <v>-10.1</v>
      </c>
      <c r="H9" s="80" t="s">
        <v>62</v>
      </c>
      <c r="I9" s="1"/>
    </row>
    <row r="10" spans="1:9">
      <c r="A10" s="322">
        <v>1998</v>
      </c>
      <c r="B10" s="79">
        <v>463684</v>
      </c>
      <c r="C10" s="79">
        <v>26763</v>
      </c>
      <c r="D10" s="79">
        <v>122103</v>
      </c>
      <c r="E10" s="79">
        <v>151846</v>
      </c>
      <c r="F10" s="79">
        <v>121190</v>
      </c>
      <c r="G10" s="79">
        <v>41782</v>
      </c>
      <c r="H10" s="80" t="s">
        <v>62</v>
      </c>
      <c r="I10" s="1"/>
    </row>
    <row r="11" spans="1:9">
      <c r="A11" s="322"/>
      <c r="B11" s="81">
        <v>-100</v>
      </c>
      <c r="C11" s="81">
        <v>-5.8</v>
      </c>
      <c r="D11" s="81">
        <v>-26.3</v>
      </c>
      <c r="E11" s="81">
        <v>-32.700000000000003</v>
      </c>
      <c r="F11" s="81">
        <v>-26.1</v>
      </c>
      <c r="G11" s="81">
        <v>-9</v>
      </c>
      <c r="H11" s="80" t="s">
        <v>62</v>
      </c>
      <c r="I11" s="1"/>
    </row>
    <row r="12" spans="1:9">
      <c r="A12" s="322">
        <v>1999</v>
      </c>
      <c r="B12" s="79">
        <v>491504</v>
      </c>
      <c r="C12" s="79">
        <v>30967</v>
      </c>
      <c r="D12" s="79">
        <v>150307</v>
      </c>
      <c r="E12" s="79">
        <v>155985</v>
      </c>
      <c r="F12" s="79">
        <v>113314</v>
      </c>
      <c r="G12" s="79">
        <v>40913</v>
      </c>
      <c r="H12" s="80" t="s">
        <v>62</v>
      </c>
      <c r="I12" s="1"/>
    </row>
    <row r="13" spans="1:9">
      <c r="A13" s="322"/>
      <c r="B13" s="81">
        <v>-100</v>
      </c>
      <c r="C13" s="81">
        <v>-6.3</v>
      </c>
      <c r="D13" s="81">
        <v>-30.6</v>
      </c>
      <c r="E13" s="81">
        <v>-31.7</v>
      </c>
      <c r="F13" s="81">
        <v>-23.1</v>
      </c>
      <c r="G13" s="81">
        <v>-8.3000000000000007</v>
      </c>
      <c r="H13" s="80" t="s">
        <v>62</v>
      </c>
      <c r="I13" s="1"/>
    </row>
    <row r="14" spans="1:9">
      <c r="A14" s="322">
        <v>2000</v>
      </c>
      <c r="B14" s="79">
        <v>463646</v>
      </c>
      <c r="C14" s="79">
        <v>19136</v>
      </c>
      <c r="D14" s="79">
        <v>119816</v>
      </c>
      <c r="E14" s="79">
        <v>148063</v>
      </c>
      <c r="F14" s="79">
        <v>125140</v>
      </c>
      <c r="G14" s="79">
        <v>51491</v>
      </c>
      <c r="H14" s="80" t="s">
        <v>62</v>
      </c>
      <c r="I14" s="1"/>
    </row>
    <row r="15" spans="1:9">
      <c r="A15" s="322"/>
      <c r="B15" s="81">
        <v>-100</v>
      </c>
      <c r="C15" s="81">
        <v>-4.0999999999999996</v>
      </c>
      <c r="D15" s="81">
        <v>-25.8</v>
      </c>
      <c r="E15" s="81">
        <v>-31.9</v>
      </c>
      <c r="F15" s="81">
        <v>-27</v>
      </c>
      <c r="G15" s="81">
        <v>-11.1</v>
      </c>
      <c r="H15" s="80" t="s">
        <v>62</v>
      </c>
      <c r="I15" s="1"/>
    </row>
    <row r="16" spans="1:9">
      <c r="A16" s="322">
        <v>2001</v>
      </c>
      <c r="B16" s="79">
        <v>361237</v>
      </c>
      <c r="C16" s="80">
        <v>14608</v>
      </c>
      <c r="D16" s="80">
        <v>95801</v>
      </c>
      <c r="E16" s="80">
        <v>115678</v>
      </c>
      <c r="F16" s="80">
        <v>93621</v>
      </c>
      <c r="G16" s="80">
        <v>41529</v>
      </c>
      <c r="H16" s="80" t="s">
        <v>62</v>
      </c>
      <c r="I16" s="1"/>
    </row>
    <row r="17" spans="1:9">
      <c r="A17" s="322"/>
      <c r="B17" s="81">
        <v>-100</v>
      </c>
      <c r="C17" s="81">
        <v>-4</v>
      </c>
      <c r="D17" s="81">
        <v>-26.5</v>
      </c>
      <c r="E17" s="81">
        <v>-32</v>
      </c>
      <c r="F17" s="81">
        <v>-25.9</v>
      </c>
      <c r="G17" s="81">
        <v>-11.5</v>
      </c>
      <c r="H17" s="80" t="s">
        <v>62</v>
      </c>
      <c r="I17" s="1"/>
    </row>
    <row r="18" spans="1:9">
      <c r="A18" s="322">
        <v>2002</v>
      </c>
      <c r="B18" s="79">
        <v>275468</v>
      </c>
      <c r="C18" s="80">
        <v>12425</v>
      </c>
      <c r="D18" s="80">
        <v>67774</v>
      </c>
      <c r="E18" s="80">
        <v>99622</v>
      </c>
      <c r="F18" s="80">
        <v>67017</v>
      </c>
      <c r="G18" s="80">
        <v>28630</v>
      </c>
      <c r="H18" s="80" t="s">
        <v>62</v>
      </c>
      <c r="I18" s="1"/>
    </row>
    <row r="19" spans="1:9">
      <c r="A19" s="322"/>
      <c r="B19" s="80">
        <v>-100</v>
      </c>
      <c r="C19" s="80">
        <v>-4.5</v>
      </c>
      <c r="D19" s="80">
        <v>-24.6</v>
      </c>
      <c r="E19" s="80">
        <v>-36.200000000000003</v>
      </c>
      <c r="F19" s="80">
        <v>-24.3</v>
      </c>
      <c r="G19" s="80">
        <v>-10.4</v>
      </c>
      <c r="H19" s="80" t="s">
        <v>62</v>
      </c>
      <c r="I19" s="1"/>
    </row>
    <row r="20" spans="1:9">
      <c r="A20" s="322">
        <v>2003</v>
      </c>
      <c r="B20" s="79">
        <v>338132</v>
      </c>
      <c r="C20" s="80">
        <v>16056</v>
      </c>
      <c r="D20" s="79">
        <v>78357</v>
      </c>
      <c r="E20" s="79">
        <v>99740</v>
      </c>
      <c r="F20" s="79">
        <v>85753</v>
      </c>
      <c r="G20" s="79">
        <v>58226</v>
      </c>
      <c r="H20" s="80" t="s">
        <v>62</v>
      </c>
      <c r="I20" s="1"/>
    </row>
    <row r="21" spans="1:9">
      <c r="A21" s="322"/>
      <c r="B21" s="81">
        <v>-100</v>
      </c>
      <c r="C21" s="81">
        <v>-4.7</v>
      </c>
      <c r="D21" s="81">
        <v>-23.2</v>
      </c>
      <c r="E21" s="81">
        <v>-29.5</v>
      </c>
      <c r="F21" s="81">
        <v>-25.4</v>
      </c>
      <c r="G21" s="81">
        <v>-17.2</v>
      </c>
      <c r="H21" s="80" t="s">
        <v>62</v>
      </c>
      <c r="I21" s="1"/>
    </row>
    <row r="22" spans="1:9">
      <c r="A22" s="322">
        <v>2004</v>
      </c>
      <c r="B22" s="80">
        <v>385297</v>
      </c>
      <c r="C22" s="79">
        <v>38734</v>
      </c>
      <c r="D22" s="80">
        <v>84125</v>
      </c>
      <c r="E22" s="79">
        <v>128267</v>
      </c>
      <c r="F22" s="79">
        <v>96920</v>
      </c>
      <c r="G22" s="79">
        <v>37251</v>
      </c>
      <c r="H22" s="80" t="s">
        <v>62</v>
      </c>
      <c r="I22" s="1"/>
    </row>
    <row r="23" spans="1:9">
      <c r="A23" s="322"/>
      <c r="B23" s="81">
        <v>-100</v>
      </c>
      <c r="C23" s="81">
        <v>-10.1</v>
      </c>
      <c r="D23" s="81">
        <v>-21.8</v>
      </c>
      <c r="E23" s="81">
        <v>-33.299999999999997</v>
      </c>
      <c r="F23" s="81">
        <v>-25.2</v>
      </c>
      <c r="G23" s="81">
        <v>-9.6999999999999993</v>
      </c>
      <c r="H23" s="80" t="s">
        <v>62</v>
      </c>
      <c r="I23" s="1"/>
    </row>
    <row r="24" spans="1:9">
      <c r="A24" s="322">
        <v>2005</v>
      </c>
      <c r="B24" s="79">
        <v>375398</v>
      </c>
      <c r="C24" s="79">
        <v>30429</v>
      </c>
      <c r="D24" s="79">
        <v>57115</v>
      </c>
      <c r="E24" s="79">
        <v>114103</v>
      </c>
      <c r="F24" s="79">
        <v>106077</v>
      </c>
      <c r="G24" s="79">
        <v>67674</v>
      </c>
      <c r="H24" s="80" t="s">
        <v>62</v>
      </c>
      <c r="I24" s="1"/>
    </row>
    <row r="25" spans="1:9">
      <c r="A25" s="322"/>
      <c r="B25" s="81">
        <v>-100</v>
      </c>
      <c r="C25" s="81">
        <v>-8.1</v>
      </c>
      <c r="D25" s="81">
        <v>-15.2</v>
      </c>
      <c r="E25" s="81">
        <v>-30.4</v>
      </c>
      <c r="F25" s="81">
        <v>-28.3</v>
      </c>
      <c r="G25" s="81">
        <v>-18</v>
      </c>
      <c r="H25" s="80" t="s">
        <v>62</v>
      </c>
      <c r="I25" s="1"/>
    </row>
    <row r="26" spans="1:9">
      <c r="A26" s="322">
        <v>2006</v>
      </c>
      <c r="B26" s="79">
        <v>383926</v>
      </c>
      <c r="C26" s="79">
        <v>37433</v>
      </c>
      <c r="D26" s="79">
        <v>75626</v>
      </c>
      <c r="E26" s="79">
        <v>123541</v>
      </c>
      <c r="F26" s="79">
        <v>95260</v>
      </c>
      <c r="G26" s="79">
        <v>52066</v>
      </c>
      <c r="H26" s="80" t="s">
        <v>62</v>
      </c>
      <c r="I26" s="1"/>
    </row>
    <row r="27" spans="1:9">
      <c r="A27" s="322"/>
      <c r="B27" s="81">
        <v>-100</v>
      </c>
      <c r="C27" s="81">
        <v>-9.8000000000000007</v>
      </c>
      <c r="D27" s="81">
        <v>-19.7</v>
      </c>
      <c r="E27" s="81">
        <v>-32.200000000000003</v>
      </c>
      <c r="F27" s="81">
        <v>-24.8</v>
      </c>
      <c r="G27" s="81">
        <v>-13.6</v>
      </c>
      <c r="H27" s="80" t="s">
        <v>62</v>
      </c>
      <c r="I27" s="1"/>
    </row>
    <row r="28" spans="1:9">
      <c r="A28" s="322">
        <v>2007</v>
      </c>
      <c r="B28" s="79">
        <v>526705</v>
      </c>
      <c r="C28" s="79">
        <v>38870</v>
      </c>
      <c r="D28" s="79">
        <v>112879</v>
      </c>
      <c r="E28" s="79">
        <v>164488</v>
      </c>
      <c r="F28" s="79">
        <v>130756</v>
      </c>
      <c r="G28" s="79">
        <v>69927</v>
      </c>
      <c r="H28" s="79">
        <v>9785</v>
      </c>
      <c r="I28" s="1"/>
    </row>
    <row r="29" spans="1:9">
      <c r="A29" s="322"/>
      <c r="B29" s="81">
        <v>-100</v>
      </c>
      <c r="C29" s="81">
        <v>-7.4</v>
      </c>
      <c r="D29" s="81">
        <v>-21.4</v>
      </c>
      <c r="E29" s="81">
        <v>-31.2</v>
      </c>
      <c r="F29" s="81">
        <v>-24.8</v>
      </c>
      <c r="G29" s="81">
        <v>-13.3</v>
      </c>
      <c r="H29" s="81">
        <v>-1.9</v>
      </c>
      <c r="I29" s="1"/>
    </row>
    <row r="30" spans="1:9">
      <c r="A30" s="322">
        <v>2008</v>
      </c>
      <c r="B30" s="79">
        <v>500277</v>
      </c>
      <c r="C30" s="79">
        <v>42581</v>
      </c>
      <c r="D30" s="79">
        <v>106596</v>
      </c>
      <c r="E30" s="79">
        <v>150171</v>
      </c>
      <c r="F30" s="79">
        <v>121387</v>
      </c>
      <c r="G30" s="79">
        <v>60531</v>
      </c>
      <c r="H30" s="79">
        <v>19011</v>
      </c>
      <c r="I30" s="1"/>
    </row>
    <row r="31" spans="1:9">
      <c r="A31" s="322"/>
      <c r="B31" s="81">
        <v>-100</v>
      </c>
      <c r="C31" s="81">
        <v>-8.5</v>
      </c>
      <c r="D31" s="81">
        <v>-21.3</v>
      </c>
      <c r="E31" s="81">
        <v>-30</v>
      </c>
      <c r="F31" s="81">
        <v>-24.3</v>
      </c>
      <c r="G31" s="81">
        <v>-12.1</v>
      </c>
      <c r="H31" s="81">
        <v>-3.8</v>
      </c>
      <c r="I31" s="1"/>
    </row>
    <row r="32" spans="1:9">
      <c r="A32" s="322">
        <v>2009</v>
      </c>
      <c r="B32" s="79">
        <v>509956</v>
      </c>
      <c r="C32" s="79">
        <v>84891</v>
      </c>
      <c r="D32" s="79">
        <v>140805</v>
      </c>
      <c r="E32" s="79">
        <v>141955</v>
      </c>
      <c r="F32" s="79">
        <v>99197</v>
      </c>
      <c r="G32" s="79">
        <v>39638</v>
      </c>
      <c r="H32" s="79">
        <v>3470</v>
      </c>
      <c r="I32" s="1"/>
    </row>
    <row r="33" spans="1:10">
      <c r="A33" s="322"/>
      <c r="B33" s="81">
        <v>-100</v>
      </c>
      <c r="C33" s="81">
        <v>-16.600000000000001</v>
      </c>
      <c r="D33" s="81">
        <v>-27.6</v>
      </c>
      <c r="E33" s="81">
        <v>-27.8</v>
      </c>
      <c r="F33" s="81">
        <v>-19.5</v>
      </c>
      <c r="G33" s="81">
        <v>-7.8</v>
      </c>
      <c r="H33" s="81">
        <v>-0.7</v>
      </c>
      <c r="I33" s="1"/>
    </row>
    <row r="34" spans="1:10">
      <c r="A34" s="322">
        <v>2010</v>
      </c>
      <c r="B34" s="79">
        <v>602867</v>
      </c>
      <c r="C34" s="79">
        <v>41156</v>
      </c>
      <c r="D34" s="79">
        <v>120395</v>
      </c>
      <c r="E34" s="79">
        <v>189852</v>
      </c>
      <c r="F34" s="79">
        <v>172800</v>
      </c>
      <c r="G34" s="79">
        <v>64593</v>
      </c>
      <c r="H34" s="79">
        <v>14071</v>
      </c>
      <c r="I34" s="1"/>
      <c r="J34" t="s">
        <v>120</v>
      </c>
    </row>
    <row r="35" spans="1:10">
      <c r="A35" s="322"/>
      <c r="B35" s="81">
        <v>-100</v>
      </c>
      <c r="C35" s="81">
        <v>-6.8</v>
      </c>
      <c r="D35" s="81">
        <v>-20</v>
      </c>
      <c r="E35" s="81">
        <v>-31.5</v>
      </c>
      <c r="F35" s="81">
        <v>-28.7</v>
      </c>
      <c r="G35" s="81">
        <v>-10.7</v>
      </c>
      <c r="H35" s="81">
        <v>-2.2999999999999998</v>
      </c>
      <c r="I35" s="1"/>
    </row>
    <row r="36" spans="1:10">
      <c r="A36" s="322">
        <v>2011</v>
      </c>
      <c r="B36" s="62">
        <v>736215</v>
      </c>
      <c r="C36" s="62">
        <v>32795</v>
      </c>
      <c r="D36" s="62">
        <v>171081</v>
      </c>
      <c r="E36" s="62">
        <v>212176</v>
      </c>
      <c r="F36" s="62">
        <v>177983</v>
      </c>
      <c r="G36" s="62">
        <v>82726</v>
      </c>
      <c r="H36" s="62">
        <v>59454</v>
      </c>
    </row>
    <row r="37" spans="1:10">
      <c r="A37" s="322"/>
      <c r="B37" s="82">
        <v>-100</v>
      </c>
      <c r="C37" s="82">
        <v>-4.5</v>
      </c>
      <c r="D37" s="82">
        <v>-23.2</v>
      </c>
      <c r="E37" s="82">
        <v>-28.8</v>
      </c>
      <c r="F37" s="82">
        <v>-24.2</v>
      </c>
      <c r="G37" s="82">
        <v>-11.2</v>
      </c>
      <c r="H37" s="82">
        <v>-8.1</v>
      </c>
    </row>
    <row r="38" spans="1:10">
      <c r="A38" s="322">
        <v>2012</v>
      </c>
      <c r="B38" s="62">
        <v>803092</v>
      </c>
      <c r="C38" s="62">
        <v>35468</v>
      </c>
      <c r="D38" s="62">
        <v>181558</v>
      </c>
      <c r="E38" s="62">
        <v>231117</v>
      </c>
      <c r="F38" s="62">
        <v>201835</v>
      </c>
      <c r="G38" s="62">
        <v>109239</v>
      </c>
      <c r="H38" s="62">
        <v>43875</v>
      </c>
    </row>
    <row r="39" spans="1:10">
      <c r="A39" s="322"/>
      <c r="B39" s="82">
        <v>-100</v>
      </c>
      <c r="C39" s="82">
        <v>-4.4000000000000004</v>
      </c>
      <c r="D39" s="82">
        <v>-22.6</v>
      </c>
      <c r="E39" s="82">
        <v>-28.8</v>
      </c>
      <c r="F39" s="82">
        <v>-25.1</v>
      </c>
      <c r="G39" s="82">
        <v>-13.6</v>
      </c>
      <c r="H39" s="82">
        <v>-5.5</v>
      </c>
    </row>
    <row r="40" spans="1:10">
      <c r="A40" s="322">
        <v>2013</v>
      </c>
      <c r="B40" s="62">
        <v>797616</v>
      </c>
      <c r="C40" s="62">
        <v>46262</v>
      </c>
      <c r="D40" s="62">
        <v>190630</v>
      </c>
      <c r="E40" s="62">
        <v>237690</v>
      </c>
      <c r="F40" s="62">
        <v>195416</v>
      </c>
      <c r="G40" s="62">
        <v>115654</v>
      </c>
      <c r="H40" s="62">
        <v>11964</v>
      </c>
    </row>
    <row r="41" spans="1:10">
      <c r="A41" s="322"/>
      <c r="B41" s="82">
        <v>-100</v>
      </c>
      <c r="C41" s="82">
        <v>-5.9</v>
      </c>
      <c r="D41" s="82">
        <v>-24.1</v>
      </c>
      <c r="E41" s="82">
        <v>-30.1</v>
      </c>
      <c r="F41" s="82">
        <v>-24.7</v>
      </c>
      <c r="G41" s="82">
        <v>-14.6</v>
      </c>
      <c r="H41" s="82">
        <v>-1.5</v>
      </c>
    </row>
    <row r="42" spans="1:10">
      <c r="A42" s="322">
        <v>2014</v>
      </c>
      <c r="B42" s="62">
        <v>790118</v>
      </c>
      <c r="C42" s="62">
        <v>50441</v>
      </c>
      <c r="D42" s="62">
        <v>185685</v>
      </c>
      <c r="E42" s="62">
        <v>235738</v>
      </c>
      <c r="F42" s="62">
        <v>183582</v>
      </c>
      <c r="G42" s="62">
        <v>106666</v>
      </c>
      <c r="H42" s="62">
        <v>28007</v>
      </c>
    </row>
    <row r="43" spans="1:10">
      <c r="A43" s="322"/>
      <c r="B43" s="82">
        <v>-100</v>
      </c>
      <c r="C43" s="82">
        <v>-6.4</v>
      </c>
      <c r="D43" s="82">
        <v>-23.5</v>
      </c>
      <c r="E43" s="82">
        <v>-29.8</v>
      </c>
      <c r="F43" s="82">
        <v>-23.2</v>
      </c>
      <c r="G43" s="82">
        <v>-13.5</v>
      </c>
      <c r="H43" s="82">
        <v>-3.5</v>
      </c>
    </row>
    <row r="44" spans="1:10">
      <c r="A44" s="322">
        <v>2015</v>
      </c>
      <c r="B44" s="62">
        <v>538970</v>
      </c>
      <c r="C44" s="62">
        <v>19614</v>
      </c>
      <c r="D44" s="62">
        <v>123444</v>
      </c>
      <c r="E44" s="62">
        <v>157416</v>
      </c>
      <c r="F44" s="62">
        <v>129614</v>
      </c>
      <c r="G44" s="62">
        <v>74518</v>
      </c>
      <c r="H44" s="62">
        <v>34365</v>
      </c>
    </row>
    <row r="45" spans="1:10">
      <c r="A45" s="322"/>
      <c r="B45" s="82">
        <v>-100</v>
      </c>
      <c r="C45" s="82">
        <v>-3.6</v>
      </c>
      <c r="D45" s="82">
        <v>-22.9</v>
      </c>
      <c r="E45" s="82">
        <v>-29.2</v>
      </c>
      <c r="F45" s="82">
        <v>-24</v>
      </c>
      <c r="G45" s="82">
        <v>-13.8</v>
      </c>
      <c r="H45" s="82">
        <v>-6.4</v>
      </c>
    </row>
    <row r="46" spans="1:10">
      <c r="A46" s="322">
        <v>2016</v>
      </c>
      <c r="B46" s="62">
        <v>753002</v>
      </c>
      <c r="C46" s="62">
        <v>29825</v>
      </c>
      <c r="D46" s="62">
        <v>154960</v>
      </c>
      <c r="E46" s="62">
        <v>218479</v>
      </c>
      <c r="F46" s="62">
        <v>199139</v>
      </c>
      <c r="G46" s="62">
        <v>130627</v>
      </c>
      <c r="H46" s="62">
        <v>19972</v>
      </c>
    </row>
    <row r="47" spans="1:10">
      <c r="A47" s="322"/>
      <c r="B47" s="82">
        <v>-100</v>
      </c>
      <c r="C47" s="82">
        <v>-4</v>
      </c>
      <c r="D47" s="82">
        <v>-20.6</v>
      </c>
      <c r="E47" s="82">
        <v>-29</v>
      </c>
      <c r="F47" s="82">
        <v>-26.4</v>
      </c>
      <c r="G47" s="82">
        <v>-17.3</v>
      </c>
      <c r="H47" s="82">
        <v>-2.7</v>
      </c>
    </row>
    <row r="48" spans="1:10">
      <c r="A48" s="322">
        <v>2017</v>
      </c>
      <c r="B48" s="62">
        <v>940218</v>
      </c>
      <c r="C48" s="62">
        <v>35332</v>
      </c>
      <c r="D48" s="62">
        <v>217143</v>
      </c>
      <c r="E48" s="62">
        <v>292827</v>
      </c>
      <c r="F48" s="62">
        <v>244342</v>
      </c>
      <c r="G48" s="62">
        <v>141316</v>
      </c>
      <c r="H48" s="62">
        <v>9258</v>
      </c>
    </row>
    <row r="49" spans="1:8">
      <c r="A49" s="322"/>
      <c r="B49" s="82">
        <v>-100</v>
      </c>
      <c r="C49" s="82">
        <v>-3.8</v>
      </c>
      <c r="D49" s="82">
        <v>-23.1</v>
      </c>
      <c r="E49" s="82">
        <v>-31.1</v>
      </c>
      <c r="F49" s="82">
        <v>-26</v>
      </c>
      <c r="G49" s="82">
        <v>-15</v>
      </c>
      <c r="H49" s="82">
        <v>-1</v>
      </c>
    </row>
    <row r="50" spans="1:8">
      <c r="A50" s="322">
        <v>2018</v>
      </c>
      <c r="B50" s="62">
        <v>1173072</v>
      </c>
      <c r="C50" s="62">
        <v>54870</v>
      </c>
      <c r="D50" s="62">
        <v>269648</v>
      </c>
      <c r="E50" s="62">
        <v>360237</v>
      </c>
      <c r="F50" s="62">
        <v>303452</v>
      </c>
      <c r="G50" s="62">
        <v>173299</v>
      </c>
      <c r="H50" s="62">
        <v>11566</v>
      </c>
    </row>
    <row r="51" spans="1:8">
      <c r="A51" s="322"/>
      <c r="B51" s="82">
        <v>-100</v>
      </c>
      <c r="C51" s="82">
        <v>-4.7</v>
      </c>
      <c r="D51" s="82">
        <v>-23</v>
      </c>
      <c r="E51" s="82">
        <v>-30.7</v>
      </c>
      <c r="F51" s="82">
        <v>-25.9</v>
      </c>
      <c r="G51" s="82">
        <v>-14.8</v>
      </c>
      <c r="H51" s="82">
        <v>-1</v>
      </c>
    </row>
    <row r="52" spans="1:8">
      <c r="A52" s="322">
        <v>2019</v>
      </c>
      <c r="B52" s="62">
        <v>1197191</v>
      </c>
      <c r="C52" s="62">
        <v>57523</v>
      </c>
      <c r="D52" s="62">
        <v>254399</v>
      </c>
      <c r="E52" s="62">
        <v>383155</v>
      </c>
      <c r="F52" s="62">
        <v>305651</v>
      </c>
      <c r="G52" s="62">
        <v>176872</v>
      </c>
      <c r="H52" s="62">
        <v>19591</v>
      </c>
    </row>
    <row r="53" spans="1:8">
      <c r="A53" s="322"/>
      <c r="B53" s="82">
        <v>-100</v>
      </c>
      <c r="C53" s="82">
        <v>-4.8</v>
      </c>
      <c r="D53" s="82">
        <v>-21.2</v>
      </c>
      <c r="E53" s="82">
        <v>-32</v>
      </c>
      <c r="F53" s="82">
        <v>-25.5</v>
      </c>
      <c r="G53" s="82">
        <v>-14.8</v>
      </c>
      <c r="H53" s="82">
        <v>-1.6</v>
      </c>
    </row>
    <row r="54" spans="1:8">
      <c r="A54" s="322">
        <v>2020</v>
      </c>
      <c r="B54" s="62">
        <v>230085</v>
      </c>
      <c r="C54" s="62">
        <v>9768</v>
      </c>
      <c r="D54" s="62">
        <v>43403</v>
      </c>
      <c r="E54" s="62">
        <v>67829</v>
      </c>
      <c r="F54" s="62">
        <v>61874</v>
      </c>
      <c r="G54" s="62">
        <v>47211</v>
      </c>
      <c r="H54" s="63">
        <v>0</v>
      </c>
    </row>
    <row r="55" spans="1:8">
      <c r="A55" s="322"/>
      <c r="B55" s="82">
        <v>-100</v>
      </c>
      <c r="C55" s="82">
        <v>-4.2</v>
      </c>
      <c r="D55" s="82" t="s">
        <v>94</v>
      </c>
      <c r="E55" s="82">
        <v>-29.5</v>
      </c>
      <c r="F55" s="82">
        <v>-26.9</v>
      </c>
      <c r="G55" s="82" t="s">
        <v>95</v>
      </c>
      <c r="H55" s="82">
        <v>0</v>
      </c>
    </row>
    <row r="56" spans="1:8">
      <c r="A56" s="322">
        <v>2021</v>
      </c>
      <c r="B56" s="62">
        <v>150962</v>
      </c>
      <c r="C56" s="62">
        <v>11142</v>
      </c>
      <c r="D56" s="62">
        <v>30713</v>
      </c>
      <c r="E56" s="62">
        <v>64164</v>
      </c>
      <c r="F56" s="62">
        <v>35351</v>
      </c>
      <c r="G56" s="62">
        <v>9036</v>
      </c>
      <c r="H56" s="63">
        <v>556</v>
      </c>
    </row>
    <row r="57" spans="1:8">
      <c r="A57" s="322"/>
      <c r="B57" s="82">
        <v>-100</v>
      </c>
      <c r="C57" s="82">
        <v>-7.4</v>
      </c>
      <c r="D57" s="82">
        <v>-20.3</v>
      </c>
      <c r="E57" s="82">
        <v>-42.5</v>
      </c>
      <c r="F57" s="82">
        <v>-23.4</v>
      </c>
      <c r="G57" s="82">
        <v>-6</v>
      </c>
      <c r="H57" s="82">
        <v>-0.4</v>
      </c>
    </row>
    <row r="58" spans="1:8">
      <c r="A58" s="322">
        <v>2022</v>
      </c>
      <c r="B58" s="63">
        <v>614869</v>
      </c>
      <c r="C58" s="63">
        <v>48664</v>
      </c>
      <c r="D58" s="63">
        <v>121096</v>
      </c>
      <c r="E58" s="63">
        <v>208299</v>
      </c>
      <c r="F58" s="63">
        <v>155985</v>
      </c>
      <c r="G58" s="63">
        <v>78660</v>
      </c>
      <c r="H58" s="63">
        <v>2165</v>
      </c>
    </row>
    <row r="59" spans="1:8">
      <c r="A59" s="322"/>
      <c r="B59" s="82">
        <v>-100</v>
      </c>
      <c r="C59" s="82">
        <v>-7.91</v>
      </c>
      <c r="D59" s="82">
        <v>-19.690000000000001</v>
      </c>
      <c r="E59" s="82">
        <v>-33.880000000000003</v>
      </c>
      <c r="F59" s="82">
        <v>-25.37</v>
      </c>
      <c r="G59" s="82">
        <v>-12.79</v>
      </c>
      <c r="H59" s="82">
        <v>-0.35</v>
      </c>
    </row>
    <row r="60" spans="1:8">
      <c r="A60" s="322">
        <v>2023</v>
      </c>
      <c r="B60" s="30">
        <v>1014882</v>
      </c>
      <c r="C60" s="30">
        <v>61316</v>
      </c>
      <c r="D60" s="30">
        <v>189790</v>
      </c>
      <c r="E60" s="30">
        <v>317170</v>
      </c>
      <c r="F60" s="30">
        <v>272342</v>
      </c>
      <c r="G60" s="30">
        <v>169791</v>
      </c>
      <c r="H60" s="30">
        <v>4473</v>
      </c>
    </row>
    <row r="61" spans="1:8">
      <c r="A61" s="322"/>
      <c r="B61" s="83">
        <v>-100</v>
      </c>
      <c r="C61" s="83">
        <v>-6.04</v>
      </c>
      <c r="D61" s="83">
        <v>-18.7</v>
      </c>
      <c r="E61" s="83">
        <v>-31.25</v>
      </c>
      <c r="F61" s="83">
        <v>-26.84</v>
      </c>
      <c r="G61" s="83">
        <v>-16.73</v>
      </c>
      <c r="H61" s="83">
        <v>-0.44</v>
      </c>
    </row>
    <row r="62" spans="1:8">
      <c r="A62" s="322">
        <v>2024</v>
      </c>
      <c r="B62" s="31">
        <v>1147548</v>
      </c>
      <c r="C62" s="31">
        <v>64817</v>
      </c>
      <c r="D62" s="31">
        <v>213511</v>
      </c>
      <c r="E62" s="31">
        <v>352308</v>
      </c>
      <c r="F62" s="31">
        <v>309434</v>
      </c>
      <c r="G62" s="31">
        <v>202907</v>
      </c>
      <c r="H62" s="31">
        <v>4571</v>
      </c>
    </row>
    <row r="63" spans="1:8">
      <c r="A63" s="322"/>
      <c r="B63" s="84">
        <v>-100</v>
      </c>
      <c r="C63" s="84">
        <v>-5.65</v>
      </c>
      <c r="D63" s="84">
        <v>-18.61</v>
      </c>
      <c r="E63" s="84">
        <v>-30.7</v>
      </c>
      <c r="F63" s="84">
        <v>-26.96</v>
      </c>
      <c r="G63" s="84">
        <v>-17.68</v>
      </c>
      <c r="H63" s="84">
        <v>-0.4</v>
      </c>
    </row>
    <row r="64" spans="1:8">
      <c r="A64" s="324">
        <v>2025</v>
      </c>
      <c r="B64" s="5">
        <v>1162365</v>
      </c>
      <c r="C64" s="5">
        <v>63415</v>
      </c>
      <c r="D64" s="5">
        <v>218515</v>
      </c>
      <c r="E64" s="5">
        <v>356049</v>
      </c>
      <c r="F64" s="5">
        <v>308327</v>
      </c>
      <c r="G64" s="5">
        <v>211194</v>
      </c>
      <c r="H64" s="5">
        <v>4865</v>
      </c>
    </row>
    <row r="65" spans="1:8">
      <c r="A65" s="324"/>
      <c r="B65" s="85">
        <v>-100</v>
      </c>
      <c r="C65" s="85">
        <v>-5.46</v>
      </c>
      <c r="D65" s="85">
        <v>-18.8</v>
      </c>
      <c r="E65" s="85">
        <v>-30.63</v>
      </c>
      <c r="F65" s="85">
        <v>-26.53</v>
      </c>
      <c r="G65" s="85">
        <v>-18.170000000000002</v>
      </c>
      <c r="H65" s="85">
        <v>-0.42</v>
      </c>
    </row>
  </sheetData>
  <mergeCells count="35">
    <mergeCell ref="A1:H1"/>
    <mergeCell ref="A64:A65"/>
    <mergeCell ref="A62:A63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14:A15"/>
    <mergeCell ref="A2:A3"/>
    <mergeCell ref="B2:B3"/>
    <mergeCell ref="C2:H2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P52" sqref="P52"/>
    </sheetView>
  </sheetViews>
  <sheetFormatPr defaultRowHeight="15"/>
  <cols>
    <col min="1" max="1" width="10.5703125" bestFit="1" customWidth="1"/>
    <col min="2" max="2" width="10.140625" bestFit="1" customWidth="1"/>
    <col min="3" max="5" width="10.85546875" bestFit="1" customWidth="1"/>
    <col min="6" max="6" width="10.5703125" customWidth="1"/>
    <col min="7" max="7" width="9.85546875" bestFit="1" customWidth="1"/>
    <col min="8" max="8" width="10.42578125" bestFit="1" customWidth="1"/>
    <col min="9" max="9" width="9.85546875" customWidth="1"/>
    <col min="10" max="10" width="10.140625" bestFit="1" customWidth="1"/>
    <col min="11" max="11" width="11.140625" bestFit="1" customWidth="1"/>
    <col min="12" max="12" width="10.5703125" bestFit="1" customWidth="1"/>
    <col min="13" max="13" width="10.85546875" bestFit="1" customWidth="1"/>
    <col min="14" max="14" width="9.140625" style="4"/>
  </cols>
  <sheetData>
    <row r="1" spans="1:16">
      <c r="A1" s="308" t="s">
        <v>879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6">
      <c r="A2" s="69" t="s">
        <v>96</v>
      </c>
      <c r="B2" s="86">
        <v>2014</v>
      </c>
      <c r="C2" s="86">
        <v>2015</v>
      </c>
      <c r="D2" s="86">
        <v>2016</v>
      </c>
      <c r="E2" s="86">
        <v>2017</v>
      </c>
      <c r="F2" s="86">
        <v>2018</v>
      </c>
      <c r="G2" s="86">
        <v>2019</v>
      </c>
      <c r="H2" s="86">
        <v>2020</v>
      </c>
      <c r="I2" s="86">
        <v>2021</v>
      </c>
      <c r="J2" s="87">
        <v>2022</v>
      </c>
      <c r="K2" s="86">
        <v>2023</v>
      </c>
      <c r="L2" s="86">
        <v>2024</v>
      </c>
      <c r="M2" s="86">
        <v>2025</v>
      </c>
    </row>
    <row r="3" spans="1:16">
      <c r="A3" s="27" t="s">
        <v>97</v>
      </c>
      <c r="B3" s="88">
        <v>24516</v>
      </c>
      <c r="C3" s="88">
        <v>14816</v>
      </c>
      <c r="D3" s="88">
        <v>25507</v>
      </c>
      <c r="E3" s="88">
        <v>33371</v>
      </c>
      <c r="F3" s="88">
        <v>38429</v>
      </c>
      <c r="G3" s="88">
        <v>38972</v>
      </c>
      <c r="H3" s="88">
        <v>6793</v>
      </c>
      <c r="I3" s="88">
        <v>2477</v>
      </c>
      <c r="J3" s="88">
        <v>26894</v>
      </c>
      <c r="K3" s="88">
        <v>38798</v>
      </c>
      <c r="L3" s="88">
        <v>43978</v>
      </c>
      <c r="M3" s="88">
        <v>49564</v>
      </c>
      <c r="N3" s="5"/>
    </row>
    <row r="4" spans="1:16">
      <c r="A4" s="27" t="s">
        <v>98</v>
      </c>
      <c r="B4" s="88">
        <v>3.1</v>
      </c>
      <c r="C4" s="88">
        <v>2.7</v>
      </c>
      <c r="D4" s="88">
        <v>3.39</v>
      </c>
      <c r="E4" s="88">
        <v>3.55</v>
      </c>
      <c r="F4" s="88">
        <v>3.28</v>
      </c>
      <c r="G4" s="88">
        <v>3.3</v>
      </c>
      <c r="H4" s="88">
        <v>3</v>
      </c>
      <c r="I4" s="88">
        <v>1.64</v>
      </c>
      <c r="J4" s="88">
        <v>4.37</v>
      </c>
      <c r="K4" s="88">
        <v>3.82</v>
      </c>
      <c r="L4" s="88">
        <v>3.83</v>
      </c>
      <c r="M4" s="89">
        <f>M3/$M$41*100</f>
        <v>4.264065074223673</v>
      </c>
    </row>
    <row r="5" spans="1:16">
      <c r="A5" s="27" t="s">
        <v>99</v>
      </c>
      <c r="B5" s="88">
        <v>21851</v>
      </c>
      <c r="C5" s="88">
        <v>14831</v>
      </c>
      <c r="D5" s="88">
        <v>23440</v>
      </c>
      <c r="E5" s="88">
        <v>29060</v>
      </c>
      <c r="F5" s="88">
        <v>26355</v>
      </c>
      <c r="G5" s="88">
        <v>25849</v>
      </c>
      <c r="H5" s="88">
        <v>4917</v>
      </c>
      <c r="I5" s="88">
        <v>5044</v>
      </c>
      <c r="J5" s="88">
        <v>25383</v>
      </c>
      <c r="K5" s="88">
        <v>36483</v>
      </c>
      <c r="L5" s="88">
        <v>48849</v>
      </c>
      <c r="M5" s="88">
        <v>57885</v>
      </c>
      <c r="N5" s="5"/>
    </row>
    <row r="6" spans="1:16">
      <c r="A6" s="27" t="s">
        <v>98</v>
      </c>
      <c r="B6" s="90"/>
      <c r="C6" s="90"/>
      <c r="D6" s="88">
        <v>3.11</v>
      </c>
      <c r="E6" s="88">
        <v>3.09</v>
      </c>
      <c r="F6" s="88">
        <v>2.25</v>
      </c>
      <c r="G6" s="88">
        <v>2.2000000000000002</v>
      </c>
      <c r="H6" s="88">
        <v>2.1</v>
      </c>
      <c r="I6" s="88">
        <v>3.34</v>
      </c>
      <c r="J6" s="88">
        <v>4.13</v>
      </c>
      <c r="K6" s="88">
        <v>3.59</v>
      </c>
      <c r="L6" s="88">
        <v>4.26</v>
      </c>
      <c r="M6" s="89">
        <f>M5/$M$41*100</f>
        <v>4.9799331535275062</v>
      </c>
    </row>
    <row r="7" spans="1:16">
      <c r="A7" s="27" t="s">
        <v>100</v>
      </c>
      <c r="B7" s="88">
        <v>11610</v>
      </c>
      <c r="C7" s="88">
        <v>6495</v>
      </c>
      <c r="D7" s="88">
        <v>12491</v>
      </c>
      <c r="E7" s="88">
        <v>15105</v>
      </c>
      <c r="F7" s="88">
        <v>17317</v>
      </c>
      <c r="G7" s="88">
        <v>17102</v>
      </c>
      <c r="H7" s="88">
        <v>3102</v>
      </c>
      <c r="I7" s="88">
        <v>2438</v>
      </c>
      <c r="J7" s="88">
        <v>9755</v>
      </c>
      <c r="K7" s="88">
        <v>14690</v>
      </c>
      <c r="L7" s="88">
        <v>16073</v>
      </c>
      <c r="M7" s="88">
        <v>17008</v>
      </c>
      <c r="N7" s="5"/>
    </row>
    <row r="8" spans="1:16">
      <c r="A8" s="27" t="s">
        <v>98</v>
      </c>
      <c r="B8" s="88">
        <v>1.5</v>
      </c>
      <c r="C8" s="88">
        <v>1.2</v>
      </c>
      <c r="D8" s="88">
        <v>1.67</v>
      </c>
      <c r="E8" s="88">
        <v>1.6</v>
      </c>
      <c r="F8" s="88">
        <v>1.48</v>
      </c>
      <c r="G8" s="88">
        <v>1.4</v>
      </c>
      <c r="H8" s="88">
        <v>1.3</v>
      </c>
      <c r="I8" s="88">
        <v>1.61</v>
      </c>
      <c r="J8" s="88">
        <v>1.59</v>
      </c>
      <c r="K8" s="88">
        <v>1.45</v>
      </c>
      <c r="L8" s="88">
        <v>1.4</v>
      </c>
      <c r="M8" s="89">
        <f>M7/$M$41*100</f>
        <v>1.4632236861915147</v>
      </c>
    </row>
    <row r="9" spans="1:16">
      <c r="A9" s="27" t="s">
        <v>101</v>
      </c>
      <c r="B9" s="88">
        <v>123805</v>
      </c>
      <c r="C9" s="88">
        <v>64675</v>
      </c>
      <c r="D9" s="88">
        <v>104005</v>
      </c>
      <c r="E9" s="88">
        <v>104664</v>
      </c>
      <c r="F9" s="88">
        <v>153633</v>
      </c>
      <c r="G9" s="88">
        <v>169543</v>
      </c>
      <c r="H9" s="88">
        <v>19257</v>
      </c>
      <c r="I9" s="88">
        <v>6198</v>
      </c>
      <c r="J9" s="88">
        <v>9599</v>
      </c>
      <c r="K9" s="88">
        <v>60878</v>
      </c>
      <c r="L9" s="88">
        <v>101874</v>
      </c>
      <c r="M9" s="88">
        <v>95732</v>
      </c>
      <c r="N9" s="5"/>
    </row>
    <row r="10" spans="1:16">
      <c r="A10" s="27" t="s">
        <v>98</v>
      </c>
      <c r="B10" s="88">
        <v>15.7</v>
      </c>
      <c r="C10" s="88">
        <v>12</v>
      </c>
      <c r="D10" s="88">
        <v>13.81</v>
      </c>
      <c r="E10" s="88">
        <v>11.1</v>
      </c>
      <c r="F10" s="88">
        <v>13.1</v>
      </c>
      <c r="G10" s="88">
        <v>14.2</v>
      </c>
      <c r="H10" s="88">
        <v>8.4</v>
      </c>
      <c r="I10" s="88">
        <v>4.0999999999999996</v>
      </c>
      <c r="J10" s="88">
        <v>1.56</v>
      </c>
      <c r="K10" s="88">
        <v>6</v>
      </c>
      <c r="L10" s="88">
        <v>8.8800000000000008</v>
      </c>
      <c r="M10" s="89">
        <f>M9/$M$41*100</f>
        <v>8.2359671875873754</v>
      </c>
    </row>
    <row r="11" spans="1:16">
      <c r="A11" s="27" t="s">
        <v>102</v>
      </c>
      <c r="B11" s="88">
        <v>24097</v>
      </c>
      <c r="C11" s="88">
        <v>10885</v>
      </c>
      <c r="D11" s="88">
        <v>20863</v>
      </c>
      <c r="E11" s="88">
        <v>26140</v>
      </c>
      <c r="F11" s="88">
        <v>31810</v>
      </c>
      <c r="G11" s="88">
        <v>30646</v>
      </c>
      <c r="H11" s="88">
        <v>4540</v>
      </c>
      <c r="I11" s="88">
        <v>2829</v>
      </c>
      <c r="J11" s="88">
        <v>16933</v>
      </c>
      <c r="K11" s="88">
        <v>23168</v>
      </c>
      <c r="L11" s="88">
        <v>25118</v>
      </c>
      <c r="M11" s="88">
        <v>24590</v>
      </c>
      <c r="N11" s="5"/>
    </row>
    <row r="12" spans="1:16">
      <c r="A12" s="27" t="s">
        <v>98</v>
      </c>
      <c r="B12" s="88">
        <v>3</v>
      </c>
      <c r="C12" s="88">
        <v>2</v>
      </c>
      <c r="D12" s="88">
        <v>2.27</v>
      </c>
      <c r="E12" s="88">
        <v>2.8</v>
      </c>
      <c r="F12" s="88">
        <v>2.71</v>
      </c>
      <c r="G12" s="88">
        <v>2.6</v>
      </c>
      <c r="H12" s="88">
        <v>2</v>
      </c>
      <c r="I12" s="88">
        <v>1.87</v>
      </c>
      <c r="J12" s="88">
        <v>2.75</v>
      </c>
      <c r="K12" s="88">
        <v>2.2799999999999998</v>
      </c>
      <c r="L12" s="88">
        <v>2.19</v>
      </c>
      <c r="M12" s="89">
        <f>M11/$M$41*100</f>
        <v>2.115514489854736</v>
      </c>
    </row>
    <row r="13" spans="1:16">
      <c r="A13" s="27" t="s">
        <v>103</v>
      </c>
      <c r="B13" s="88">
        <v>18028</v>
      </c>
      <c r="C13" s="88">
        <v>12216</v>
      </c>
      <c r="D13" s="88">
        <v>23812</v>
      </c>
      <c r="E13" s="88">
        <v>29918</v>
      </c>
      <c r="F13" s="88">
        <v>36879</v>
      </c>
      <c r="G13" s="88">
        <v>36641</v>
      </c>
      <c r="H13" s="88">
        <v>5896</v>
      </c>
      <c r="I13" s="88">
        <v>2929</v>
      </c>
      <c r="J13" s="88">
        <v>17742</v>
      </c>
      <c r="K13" s="88">
        <v>26980</v>
      </c>
      <c r="L13" s="88">
        <v>29799</v>
      </c>
      <c r="M13" s="88">
        <v>30320</v>
      </c>
      <c r="N13" s="5"/>
      <c r="P13" t="s">
        <v>120</v>
      </c>
    </row>
    <row r="14" spans="1:16">
      <c r="A14" s="27" t="s">
        <v>98</v>
      </c>
      <c r="B14" s="88">
        <v>2.2999999999999998</v>
      </c>
      <c r="C14" s="88">
        <v>2.2999999999999998</v>
      </c>
      <c r="D14" s="88">
        <v>3.16</v>
      </c>
      <c r="E14" s="88">
        <v>3.2</v>
      </c>
      <c r="F14" s="88">
        <v>3.17</v>
      </c>
      <c r="G14" s="88">
        <v>3.1</v>
      </c>
      <c r="H14" s="88">
        <v>2.6</v>
      </c>
      <c r="I14" s="88">
        <v>1.94</v>
      </c>
      <c r="J14" s="88">
        <v>2.89</v>
      </c>
      <c r="K14" s="88">
        <v>2.66</v>
      </c>
      <c r="L14" s="88">
        <v>2.6</v>
      </c>
      <c r="M14" s="89">
        <f>M13/$M$41*100</f>
        <v>2.6084749626838386</v>
      </c>
    </row>
    <row r="15" spans="1:16">
      <c r="A15" s="27" t="s">
        <v>104</v>
      </c>
      <c r="B15" s="88">
        <v>135343</v>
      </c>
      <c r="C15" s="88">
        <v>75124</v>
      </c>
      <c r="D15" s="88">
        <v>118249</v>
      </c>
      <c r="E15" s="88">
        <v>160832</v>
      </c>
      <c r="F15" s="88">
        <v>194323</v>
      </c>
      <c r="G15" s="88">
        <v>254150</v>
      </c>
      <c r="H15" s="88">
        <v>40336</v>
      </c>
      <c r="I15" s="88">
        <v>64672</v>
      </c>
      <c r="J15" s="88">
        <v>209334</v>
      </c>
      <c r="K15" s="88">
        <v>319936</v>
      </c>
      <c r="L15" s="88">
        <v>317781</v>
      </c>
      <c r="M15" s="88">
        <v>293384</v>
      </c>
      <c r="N15" s="5"/>
    </row>
    <row r="16" spans="1:16">
      <c r="A16" s="27" t="s">
        <v>98</v>
      </c>
      <c r="B16" s="88">
        <v>17.100000000000001</v>
      </c>
      <c r="C16" s="88">
        <v>13.9</v>
      </c>
      <c r="D16" s="88">
        <v>15.7</v>
      </c>
      <c r="E16" s="88">
        <v>17.100000000000001</v>
      </c>
      <c r="F16" s="88">
        <v>16.57</v>
      </c>
      <c r="G16" s="88">
        <v>21.2</v>
      </c>
      <c r="H16" s="88">
        <v>17.5</v>
      </c>
      <c r="I16" s="88">
        <v>42.83</v>
      </c>
      <c r="J16" s="88">
        <v>34.049999999999997</v>
      </c>
      <c r="K16" s="88">
        <v>31.52</v>
      </c>
      <c r="L16" s="88">
        <v>27.69</v>
      </c>
      <c r="M16" s="89">
        <f>M15/$M$41*100</f>
        <v>25.240264460819105</v>
      </c>
    </row>
    <row r="17" spans="1:14">
      <c r="A17" s="27" t="s">
        <v>105</v>
      </c>
      <c r="B17" s="88">
        <v>10347</v>
      </c>
      <c r="C17" s="88">
        <v>3972</v>
      </c>
      <c r="D17" s="88">
        <v>9911</v>
      </c>
      <c r="E17" s="88">
        <v>11840</v>
      </c>
      <c r="F17" s="88">
        <v>15342</v>
      </c>
      <c r="G17" s="88">
        <v>15676</v>
      </c>
      <c r="H17" s="88">
        <v>1599</v>
      </c>
      <c r="I17" s="88">
        <v>613</v>
      </c>
      <c r="J17" s="88">
        <v>6388</v>
      </c>
      <c r="K17" s="88">
        <v>12948</v>
      </c>
      <c r="L17" s="88">
        <v>14472</v>
      </c>
      <c r="M17" s="88">
        <v>14905</v>
      </c>
      <c r="N17" s="5"/>
    </row>
    <row r="18" spans="1:14">
      <c r="A18" s="27" t="s">
        <v>98</v>
      </c>
      <c r="B18" s="88">
        <v>1.3</v>
      </c>
      <c r="C18" s="88">
        <v>0.7</v>
      </c>
      <c r="D18" s="88">
        <v>1.32</v>
      </c>
      <c r="E18" s="88">
        <v>1.3</v>
      </c>
      <c r="F18" s="88">
        <v>1.31</v>
      </c>
      <c r="G18" s="88">
        <v>1.3</v>
      </c>
      <c r="H18" s="88">
        <v>0.7</v>
      </c>
      <c r="I18" s="88">
        <v>0.4</v>
      </c>
      <c r="J18" s="88">
        <v>1.04</v>
      </c>
      <c r="K18" s="88">
        <v>1.28</v>
      </c>
      <c r="L18" s="88">
        <v>1.26</v>
      </c>
      <c r="M18" s="89">
        <f>M17/$M$41*100</f>
        <v>1.2822994498285822</v>
      </c>
    </row>
    <row r="19" spans="1:14">
      <c r="A19" s="27" t="s">
        <v>106</v>
      </c>
      <c r="B19" s="88">
        <v>25829</v>
      </c>
      <c r="C19" s="88">
        <v>14465</v>
      </c>
      <c r="D19" s="88">
        <v>22979</v>
      </c>
      <c r="E19" s="88">
        <v>27326</v>
      </c>
      <c r="F19" s="88">
        <v>29817</v>
      </c>
      <c r="G19" s="88">
        <v>30534</v>
      </c>
      <c r="H19" s="88">
        <v>5599</v>
      </c>
      <c r="I19" s="88">
        <v>784</v>
      </c>
      <c r="J19" s="88">
        <v>5714</v>
      </c>
      <c r="K19" s="88">
        <v>16463</v>
      </c>
      <c r="L19" s="88">
        <v>22854</v>
      </c>
      <c r="M19" s="88">
        <v>24859</v>
      </c>
      <c r="N19" s="5"/>
    </row>
    <row r="20" spans="1:14">
      <c r="A20" s="27" t="s">
        <v>98</v>
      </c>
      <c r="B20" s="88">
        <v>3.3</v>
      </c>
      <c r="C20" s="88">
        <v>2.7</v>
      </c>
      <c r="D20" s="88">
        <v>3.05</v>
      </c>
      <c r="E20" s="88">
        <v>2.9</v>
      </c>
      <c r="F20" s="88">
        <v>2.54</v>
      </c>
      <c r="G20" s="88">
        <v>2.6</v>
      </c>
      <c r="H20" s="88">
        <v>2.4</v>
      </c>
      <c r="I20" s="88">
        <v>0.51</v>
      </c>
      <c r="J20" s="88">
        <v>0.93</v>
      </c>
      <c r="K20" s="88">
        <v>1.62</v>
      </c>
      <c r="L20" s="88">
        <v>1.99</v>
      </c>
      <c r="M20" s="89">
        <f>M19/$M$41*100</f>
        <v>2.1386569623139029</v>
      </c>
    </row>
    <row r="21" spans="1:14">
      <c r="A21" s="27" t="s">
        <v>107</v>
      </c>
      <c r="B21" s="88">
        <v>23205</v>
      </c>
      <c r="C21" s="88">
        <v>18112</v>
      </c>
      <c r="D21" s="88">
        <v>25171</v>
      </c>
      <c r="E21" s="88">
        <v>34301</v>
      </c>
      <c r="F21" s="88">
        <v>37218</v>
      </c>
      <c r="G21" s="88">
        <v>31108</v>
      </c>
      <c r="H21" s="91">
        <v>6944</v>
      </c>
      <c r="I21" s="91">
        <v>1263</v>
      </c>
      <c r="J21" s="88">
        <v>8240</v>
      </c>
      <c r="K21" s="88">
        <v>23743</v>
      </c>
      <c r="L21" s="88">
        <v>27068</v>
      </c>
      <c r="M21" s="4">
        <v>23615</v>
      </c>
      <c r="N21" s="5"/>
    </row>
    <row r="22" spans="1:14">
      <c r="A22" s="27" t="s">
        <v>98</v>
      </c>
      <c r="B22" s="90"/>
      <c r="C22" s="90"/>
      <c r="D22" s="88">
        <v>3.34</v>
      </c>
      <c r="E22" s="88">
        <v>3.6</v>
      </c>
      <c r="F22" s="88">
        <v>3.17</v>
      </c>
      <c r="G22" s="88">
        <v>2.5</v>
      </c>
      <c r="H22" s="91">
        <v>3</v>
      </c>
      <c r="I22" s="91">
        <v>0.83599999999999997</v>
      </c>
      <c r="J22" s="88">
        <v>1.34</v>
      </c>
      <c r="K22" s="88">
        <v>2.34</v>
      </c>
      <c r="L22" s="88">
        <v>2.36</v>
      </c>
      <c r="M22" s="89">
        <f>M21/$M$41*100</f>
        <v>2.0316337811272707</v>
      </c>
    </row>
    <row r="23" spans="1:14">
      <c r="A23" s="27" t="s">
        <v>108</v>
      </c>
      <c r="B23" s="90"/>
      <c r="C23" s="90"/>
      <c r="D23" s="90"/>
      <c r="E23" s="90" t="s">
        <v>109</v>
      </c>
      <c r="F23" s="88">
        <v>22833</v>
      </c>
      <c r="G23" s="88">
        <v>21329</v>
      </c>
      <c r="H23" s="91">
        <v>3460</v>
      </c>
      <c r="I23" s="91">
        <v>331</v>
      </c>
      <c r="J23" s="88">
        <v>9569</v>
      </c>
      <c r="K23" s="88">
        <v>18807</v>
      </c>
      <c r="L23" s="88">
        <v>20973</v>
      </c>
      <c r="M23" s="4">
        <v>22591</v>
      </c>
      <c r="N23" s="5"/>
    </row>
    <row r="24" spans="1:14">
      <c r="A24" s="27" t="s">
        <v>98</v>
      </c>
      <c r="B24" s="90"/>
      <c r="C24" s="90"/>
      <c r="D24" s="90"/>
      <c r="E24" s="90" t="s">
        <v>110</v>
      </c>
      <c r="F24" s="88">
        <v>1.95</v>
      </c>
      <c r="G24" s="88">
        <v>1.8</v>
      </c>
      <c r="H24" s="91">
        <v>1.5</v>
      </c>
      <c r="I24" s="91">
        <v>0.21</v>
      </c>
      <c r="J24" s="88">
        <v>1.56</v>
      </c>
      <c r="K24" s="88">
        <v>1.85</v>
      </c>
      <c r="L24" s="88">
        <v>1.83</v>
      </c>
      <c r="M24" s="89">
        <f>M23/$M$41*100</f>
        <v>1.9435375290893997</v>
      </c>
    </row>
    <row r="25" spans="1:14">
      <c r="A25" s="27" t="s">
        <v>111</v>
      </c>
      <c r="B25" s="90"/>
      <c r="C25" s="90"/>
      <c r="D25" s="88">
        <v>25796</v>
      </c>
      <c r="E25" s="88">
        <v>30852</v>
      </c>
      <c r="F25" s="88">
        <v>41402</v>
      </c>
      <c r="G25" s="88">
        <v>36274</v>
      </c>
      <c r="H25" s="91">
        <v>20911</v>
      </c>
      <c r="I25" s="91">
        <v>344</v>
      </c>
      <c r="J25" s="88">
        <v>2427</v>
      </c>
      <c r="K25" s="88">
        <v>12929</v>
      </c>
      <c r="L25" s="88">
        <v>12910</v>
      </c>
      <c r="M25" s="4">
        <v>22085</v>
      </c>
      <c r="N25" s="5"/>
    </row>
    <row r="26" spans="1:14">
      <c r="A26" s="27" t="s">
        <v>98</v>
      </c>
      <c r="B26" s="90"/>
      <c r="C26" s="90"/>
      <c r="D26" s="88">
        <v>3.42</v>
      </c>
      <c r="E26" s="88">
        <v>3.3</v>
      </c>
      <c r="F26" s="88">
        <v>3.53</v>
      </c>
      <c r="G26" s="88">
        <v>3</v>
      </c>
      <c r="H26" s="91">
        <v>9.1</v>
      </c>
      <c r="I26" s="91">
        <v>0.22</v>
      </c>
      <c r="J26" s="88">
        <v>0.39</v>
      </c>
      <c r="K26" s="88">
        <v>1.27</v>
      </c>
      <c r="L26" s="88">
        <v>1.1299999999999999</v>
      </c>
      <c r="M26" s="89">
        <f>M25/$M$41*100</f>
        <v>1.9000055920472485</v>
      </c>
    </row>
    <row r="27" spans="1:14">
      <c r="A27" s="27" t="s">
        <v>112</v>
      </c>
      <c r="B27" s="88">
        <v>12320</v>
      </c>
      <c r="C27" s="88">
        <v>4324</v>
      </c>
      <c r="D27" s="88">
        <v>11453</v>
      </c>
      <c r="E27" s="88">
        <v>13393</v>
      </c>
      <c r="F27" s="88">
        <v>15352</v>
      </c>
      <c r="G27" s="88">
        <v>15034</v>
      </c>
      <c r="H27" s="88">
        <v>2563</v>
      </c>
      <c r="I27" s="88">
        <v>1303</v>
      </c>
      <c r="J27" s="88">
        <v>7515</v>
      </c>
      <c r="K27" s="88">
        <v>10718</v>
      </c>
      <c r="L27" s="88">
        <v>11391</v>
      </c>
      <c r="M27" s="4">
        <v>11314</v>
      </c>
      <c r="N27" s="5"/>
    </row>
    <row r="28" spans="1:14">
      <c r="A28" s="27" t="s">
        <v>98</v>
      </c>
      <c r="B28" s="88">
        <v>1.6</v>
      </c>
      <c r="C28" s="88">
        <v>0.8</v>
      </c>
      <c r="D28" s="88">
        <v>1.52</v>
      </c>
      <c r="E28" s="88">
        <v>1.4</v>
      </c>
      <c r="F28" s="88">
        <v>1.31</v>
      </c>
      <c r="G28" s="88">
        <v>1.3</v>
      </c>
      <c r="H28" s="88">
        <v>1.1000000000000001</v>
      </c>
      <c r="I28" s="88">
        <v>0.86</v>
      </c>
      <c r="J28" s="88">
        <v>1.22</v>
      </c>
      <c r="K28" s="88">
        <v>1.06</v>
      </c>
      <c r="L28" s="88">
        <v>0.99</v>
      </c>
      <c r="M28" s="89">
        <f>M27/$M$41*100</f>
        <v>0.97336034722311837</v>
      </c>
    </row>
    <row r="29" spans="1:14">
      <c r="A29" s="27" t="s">
        <v>113</v>
      </c>
      <c r="B29" s="88">
        <v>13110</v>
      </c>
      <c r="C29" s="88">
        <v>4307</v>
      </c>
      <c r="D29" s="88">
        <v>12255</v>
      </c>
      <c r="E29" s="88">
        <v>15953</v>
      </c>
      <c r="F29" s="88">
        <v>20214</v>
      </c>
      <c r="G29" s="88">
        <v>19383</v>
      </c>
      <c r="H29" s="88">
        <v>1625</v>
      </c>
      <c r="I29" s="88">
        <v>1151</v>
      </c>
      <c r="J29" s="88">
        <v>8349</v>
      </c>
      <c r="K29" s="88">
        <v>12393</v>
      </c>
      <c r="L29" s="88">
        <v>13968</v>
      </c>
      <c r="M29" s="4">
        <v>13143</v>
      </c>
      <c r="N29" s="5"/>
    </row>
    <row r="30" spans="1:14">
      <c r="A30" s="27" t="s">
        <v>98</v>
      </c>
      <c r="B30" s="88">
        <v>1.7</v>
      </c>
      <c r="C30" s="88">
        <v>0.8</v>
      </c>
      <c r="D30" s="88">
        <v>1.63</v>
      </c>
      <c r="E30" s="88">
        <v>1.7</v>
      </c>
      <c r="F30" s="88">
        <v>1.72</v>
      </c>
      <c r="G30" s="88">
        <v>1.6</v>
      </c>
      <c r="H30" s="88">
        <v>0.7</v>
      </c>
      <c r="I30" s="88">
        <v>0.76</v>
      </c>
      <c r="J30" s="88">
        <v>1.36</v>
      </c>
      <c r="K30" s="88">
        <v>1.22</v>
      </c>
      <c r="L30" s="88">
        <v>1022</v>
      </c>
      <c r="M30" s="89">
        <f>M29/$M$41*100</f>
        <v>1.13071195364623</v>
      </c>
    </row>
    <row r="31" spans="1:14">
      <c r="A31" s="27" t="s">
        <v>114</v>
      </c>
      <c r="B31" s="88">
        <v>37546</v>
      </c>
      <c r="C31" s="88">
        <v>43117</v>
      </c>
      <c r="D31" s="88">
        <v>57521</v>
      </c>
      <c r="E31" s="88">
        <v>45361</v>
      </c>
      <c r="F31" s="88">
        <v>69640</v>
      </c>
      <c r="G31" s="88">
        <v>56316</v>
      </c>
      <c r="H31" s="88">
        <v>13328</v>
      </c>
      <c r="I31" s="88">
        <v>463</v>
      </c>
      <c r="J31" s="88">
        <v>4606</v>
      </c>
      <c r="K31" s="88">
        <v>21851</v>
      </c>
      <c r="L31" s="88">
        <v>30227</v>
      </c>
      <c r="M31" s="4">
        <v>37678</v>
      </c>
      <c r="N31" s="5"/>
    </row>
    <row r="32" spans="1:14">
      <c r="A32" s="27" t="s">
        <v>98</v>
      </c>
      <c r="B32" s="88">
        <v>4.8</v>
      </c>
      <c r="C32" s="88">
        <v>8</v>
      </c>
      <c r="D32" s="88">
        <v>7.64</v>
      </c>
      <c r="E32" s="88">
        <v>4.8</v>
      </c>
      <c r="F32" s="88">
        <v>5.94</v>
      </c>
      <c r="G32" s="88">
        <v>4.7</v>
      </c>
      <c r="H32" s="88">
        <v>5.8</v>
      </c>
      <c r="I32" s="88">
        <v>0.3</v>
      </c>
      <c r="J32" s="88">
        <v>0.75</v>
      </c>
      <c r="K32" s="88">
        <v>2.15</v>
      </c>
      <c r="L32" s="88">
        <v>2.63</v>
      </c>
      <c r="M32" s="89">
        <f>M31/$M$41*100</f>
        <v>3.2414947112137757</v>
      </c>
    </row>
    <row r="33" spans="1:14">
      <c r="A33" s="27" t="s">
        <v>115</v>
      </c>
      <c r="B33" s="88">
        <v>33422</v>
      </c>
      <c r="C33" s="88">
        <v>32338</v>
      </c>
      <c r="D33" s="88">
        <v>26722</v>
      </c>
      <c r="E33" s="88">
        <v>39154</v>
      </c>
      <c r="F33" s="88">
        <v>52429</v>
      </c>
      <c r="G33" s="88">
        <v>41660</v>
      </c>
      <c r="H33" s="91">
        <v>20778</v>
      </c>
      <c r="I33" s="91">
        <v>576</v>
      </c>
      <c r="J33" s="88">
        <v>9935</v>
      </c>
      <c r="K33" s="88">
        <v>25678</v>
      </c>
      <c r="L33" s="88">
        <v>30746</v>
      </c>
      <c r="M33" s="4">
        <v>30361</v>
      </c>
      <c r="N33" s="5"/>
    </row>
    <row r="34" spans="1:14">
      <c r="A34" s="27" t="s">
        <v>98</v>
      </c>
      <c r="B34" s="88">
        <v>4.2</v>
      </c>
      <c r="C34" s="88">
        <v>6</v>
      </c>
      <c r="D34" s="88">
        <v>3.55</v>
      </c>
      <c r="E34" s="88">
        <v>4.2</v>
      </c>
      <c r="F34" s="88">
        <v>4.47</v>
      </c>
      <c r="G34" s="88">
        <v>3.5</v>
      </c>
      <c r="H34" s="91">
        <v>9</v>
      </c>
      <c r="I34" s="91">
        <v>0.38</v>
      </c>
      <c r="J34" s="88">
        <v>1.62</v>
      </c>
      <c r="K34" s="88">
        <v>2.5299999999999998</v>
      </c>
      <c r="L34" s="88">
        <v>2.68</v>
      </c>
      <c r="M34" s="89">
        <f>M33/$M$41*100</f>
        <v>2.6120022540251986</v>
      </c>
    </row>
    <row r="35" spans="1:14">
      <c r="A35" s="27" t="s">
        <v>116</v>
      </c>
      <c r="B35" s="88">
        <v>49830</v>
      </c>
      <c r="C35" s="88">
        <v>53897</v>
      </c>
      <c r="D35" s="88">
        <v>53645</v>
      </c>
      <c r="E35" s="88">
        <v>79146</v>
      </c>
      <c r="F35" s="88">
        <v>91895</v>
      </c>
      <c r="G35" s="88">
        <v>93241</v>
      </c>
      <c r="H35" s="88">
        <v>17767</v>
      </c>
      <c r="I35" s="88">
        <v>22854</v>
      </c>
      <c r="J35" s="88">
        <v>77083</v>
      </c>
      <c r="K35" s="88">
        <v>100355</v>
      </c>
      <c r="L35" s="88">
        <v>111217</v>
      </c>
      <c r="M35" s="4">
        <v>112708</v>
      </c>
      <c r="N35" s="5"/>
    </row>
    <row r="36" spans="1:14">
      <c r="A36" s="27" t="s">
        <v>98</v>
      </c>
      <c r="B36" s="88">
        <v>6.3</v>
      </c>
      <c r="C36" s="88">
        <v>10</v>
      </c>
      <c r="D36" s="88">
        <v>7.12</v>
      </c>
      <c r="E36" s="88">
        <v>8.4</v>
      </c>
      <c r="F36" s="88">
        <v>7.83</v>
      </c>
      <c r="G36" s="88">
        <v>7.8</v>
      </c>
      <c r="H36" s="88">
        <v>7.7</v>
      </c>
      <c r="I36" s="88">
        <v>15.13</v>
      </c>
      <c r="J36" s="88">
        <v>12.54</v>
      </c>
      <c r="K36" s="88">
        <v>9.89</v>
      </c>
      <c r="L36" s="88">
        <v>9.69</v>
      </c>
      <c r="M36" s="89">
        <f>M35/$M$41*100</f>
        <v>9.6964378659027073</v>
      </c>
    </row>
    <row r="37" spans="1:14">
      <c r="A37" s="27" t="s">
        <v>117</v>
      </c>
      <c r="B37" s="88">
        <v>36759</v>
      </c>
      <c r="C37" s="88">
        <v>204469</v>
      </c>
      <c r="D37" s="88">
        <v>46295</v>
      </c>
      <c r="E37" s="88">
        <v>51058</v>
      </c>
      <c r="F37" s="88">
        <v>63466</v>
      </c>
      <c r="G37" s="88">
        <v>61144</v>
      </c>
      <c r="H37" s="88">
        <v>11762</v>
      </c>
      <c r="I37" s="88">
        <v>8680</v>
      </c>
      <c r="J37" s="88">
        <v>45094</v>
      </c>
      <c r="K37" s="88">
        <v>52865</v>
      </c>
      <c r="L37" s="88">
        <v>54765</v>
      </c>
      <c r="M37" s="4">
        <v>58935</v>
      </c>
      <c r="N37" s="5"/>
    </row>
    <row r="38" spans="1:14">
      <c r="A38" s="27" t="s">
        <v>98</v>
      </c>
      <c r="B38" s="88">
        <v>4.7</v>
      </c>
      <c r="C38" s="88">
        <v>3.8</v>
      </c>
      <c r="D38" s="88">
        <v>6.15</v>
      </c>
      <c r="E38" s="88">
        <v>5.4</v>
      </c>
      <c r="F38" s="88">
        <v>5.41</v>
      </c>
      <c r="G38" s="88">
        <v>5.0999999999999996</v>
      </c>
      <c r="H38" s="88">
        <v>5.0999999999999996</v>
      </c>
      <c r="I38" s="88">
        <v>5.74</v>
      </c>
      <c r="J38" s="88">
        <v>7.33</v>
      </c>
      <c r="K38" s="88">
        <v>5.21</v>
      </c>
      <c r="L38" s="88">
        <v>4.7699999999999996</v>
      </c>
      <c r="M38" s="89">
        <f>M37/$M$41*100</f>
        <v>5.0702662244647767</v>
      </c>
    </row>
    <row r="39" spans="1:14">
      <c r="A39" s="27" t="s">
        <v>30</v>
      </c>
      <c r="B39" s="88">
        <v>218639</v>
      </c>
      <c r="C39" s="88">
        <v>171688</v>
      </c>
      <c r="D39" s="88">
        <v>119245</v>
      </c>
      <c r="E39" s="88">
        <v>174460</v>
      </c>
      <c r="F39" s="92" t="s">
        <v>118</v>
      </c>
      <c r="G39" s="88">
        <v>202589</v>
      </c>
      <c r="H39" s="88">
        <v>38908</v>
      </c>
      <c r="I39" s="88">
        <v>26013</v>
      </c>
      <c r="J39" s="88">
        <v>114309</v>
      </c>
      <c r="K39" s="88">
        <v>185199</v>
      </c>
      <c r="L39" s="88">
        <v>213505</v>
      </c>
      <c r="M39" s="4">
        <v>221688</v>
      </c>
      <c r="N39" s="5"/>
    </row>
    <row r="40" spans="1:14">
      <c r="A40" s="27" t="s">
        <v>98</v>
      </c>
      <c r="B40" s="88">
        <v>27.7</v>
      </c>
      <c r="C40" s="88">
        <v>31.9</v>
      </c>
      <c r="D40" s="88">
        <v>15.84</v>
      </c>
      <c r="E40" s="88">
        <v>18.600000000000001</v>
      </c>
      <c r="F40" s="92" t="s">
        <v>119</v>
      </c>
      <c r="G40" s="88">
        <v>17.100000000000001</v>
      </c>
      <c r="H40" s="88">
        <v>17</v>
      </c>
      <c r="I40" s="88">
        <v>17.23</v>
      </c>
      <c r="J40" s="88">
        <v>18.591000000000001</v>
      </c>
      <c r="K40" s="88">
        <v>18.25</v>
      </c>
      <c r="L40" s="88">
        <v>18.61</v>
      </c>
      <c r="M40" s="89">
        <f>M39/$M$41*100</f>
        <v>19.07215031423004</v>
      </c>
    </row>
    <row r="41" spans="1:14">
      <c r="A41" s="93" t="s">
        <v>4</v>
      </c>
      <c r="B41" s="94">
        <v>790118</v>
      </c>
      <c r="C41" s="94">
        <v>538970</v>
      </c>
      <c r="D41" s="94">
        <v>753002</v>
      </c>
      <c r="E41" s="94">
        <v>940218</v>
      </c>
      <c r="F41" s="95">
        <v>1173072</v>
      </c>
      <c r="G41" s="95">
        <v>1197191</v>
      </c>
      <c r="H41" s="95">
        <v>230085</v>
      </c>
      <c r="I41" s="95">
        <v>150962</v>
      </c>
      <c r="J41" s="96">
        <v>614869</v>
      </c>
      <c r="K41" s="95">
        <v>1014882</v>
      </c>
      <c r="L41" s="95">
        <v>1147548</v>
      </c>
      <c r="M41" s="95">
        <v>1162365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FACT SHEET</vt:lpstr>
      <vt:lpstr>Tourist_Arrival</vt:lpstr>
      <vt:lpstr>Tourist Arrival_month</vt:lpstr>
      <vt:lpstr>Tourist Arrival_month_ex.indian</vt:lpstr>
      <vt:lpstr>indian Tourist_Arrival</vt:lpstr>
      <vt:lpstr>Tourist Arrival by year</vt:lpstr>
      <vt:lpstr>Tourist Arrival _Sex</vt:lpstr>
      <vt:lpstr>Tourist Arrival_Age gorup</vt:lpstr>
      <vt:lpstr>Tourist Arrival_Nationalities</vt:lpstr>
      <vt:lpstr>Tourist Arrival_Nationalities_m</vt:lpstr>
      <vt:lpstr>Tourist Arrival_land</vt:lpstr>
      <vt:lpstr>Length of stay</vt:lpstr>
      <vt:lpstr>Tourist Arrival_Purpose</vt:lpstr>
      <vt:lpstr>Trekker_TIMCARD</vt:lpstr>
      <vt:lpstr>Trekkers in different area</vt:lpstr>
      <vt:lpstr>Trekkers i restricted area</vt:lpstr>
      <vt:lpstr>Foreigners visited_national par</vt:lpstr>
      <vt:lpstr>FV_National Park</vt:lpstr>
      <vt:lpstr>Expedition team&amp; members</vt:lpstr>
      <vt:lpstr>Expedition by country</vt:lpstr>
      <vt:lpstr>Expedition by Peaks</vt:lpstr>
      <vt:lpstr>Expedition team by country</vt:lpstr>
      <vt:lpstr>Climbers and Royalty</vt:lpstr>
      <vt:lpstr>Pashupatinath_visitors</vt:lpstr>
      <vt:lpstr>Indian Visitors_Lumbini</vt:lpstr>
      <vt:lpstr>3rd country visitors_Lumbini</vt:lpstr>
      <vt:lpstr>Neplase visitors_Lumbini</vt:lpstr>
      <vt:lpstr>Summary of Lumbini visitors</vt:lpstr>
      <vt:lpstr>Lumbini visitors by Major count</vt:lpstr>
      <vt:lpstr>Income_Tourism</vt:lpstr>
      <vt:lpstr>Tourism income_indicator</vt:lpstr>
      <vt:lpstr>Int.flights and passenger</vt:lpstr>
      <vt:lpstr>Intertional flighta by year</vt:lpstr>
      <vt:lpstr>Airwise int. fkights</vt:lpstr>
      <vt:lpstr>Domestic flight by year_TIA</vt:lpstr>
      <vt:lpstr>Domestic flights by motnth_TIA</vt:lpstr>
      <vt:lpstr>Domestic flight_Othes</vt:lpstr>
      <vt:lpstr>Airwise Domestic Flight </vt:lpstr>
      <vt:lpstr>Flight _Gautambudhha_Airport</vt:lpstr>
      <vt:lpstr>Tourist standard hotel by year</vt:lpstr>
      <vt:lpstr>Tourist Industries and guide</vt:lpstr>
      <vt:lpstr>Major Aviation_indicators</vt:lpstr>
      <vt:lpstr>Tourist related manpower</vt:lpstr>
      <vt:lpstr>Mountaineering_manpower</vt:lpstr>
      <vt:lpstr>Tourist related incident-accid.</vt:lpstr>
      <vt:lpstr>By year accident</vt:lpstr>
      <vt:lpstr>By Nationalty Accident</vt:lpstr>
      <vt:lpstr>By sex_Accident</vt:lpstr>
      <vt:lpstr>Complaints_TPO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MOCTCA</dc:creator>
  <cp:lastModifiedBy>MOCTCA</cp:lastModifiedBy>
  <cp:lastPrinted>2026-04-15T09:57:34Z</cp:lastPrinted>
  <dcterms:created xsi:type="dcterms:W3CDTF">2026-03-11T06:47:34Z</dcterms:created>
  <dcterms:modified xsi:type="dcterms:W3CDTF">2026-05-07T04:57:16Z</dcterms:modified>
</cp:coreProperties>
</file>